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Views" sheetId="1" r:id="rId1"/>
    <sheet name="Search words" sheetId="2" r:id="rId2"/>
    <sheet name="Pages" sheetId="3" r:id="rId3"/>
    <sheet name="Contributors" sheetId="4" r:id="rId4"/>
    <sheet name="Frequency" sheetId="5" r:id="rId5"/>
    <sheet name="Emaililing list" sheetId="6" r:id="rId6"/>
    <sheet name="Raw data" sheetId="7" r:id="rId7"/>
  </sheets>
  <definedNames/>
  <calcPr fullCalcOnLoad="1"/>
</workbook>
</file>

<file path=xl/sharedStrings.xml><?xml version="1.0" encoding="utf-8"?>
<sst xmlns="http://schemas.openxmlformats.org/spreadsheetml/2006/main" count="1637" uniqueCount="264">
  <si>
    <t>bernstein</t>
  </si>
  <si>
    <t>watermark</t>
  </si>
  <si>
    <t>filetype:ppt</t>
  </si>
  <si>
    <t>paper</t>
  </si>
  <si>
    <t>of</t>
  </si>
  <si>
    <t>authentication</t>
  </si>
  <si>
    <t>papier</t>
  </si>
  <si>
    <t>wasserzeichen</t>
  </si>
  <si>
    <t>de</t>
  </si>
  <si>
    <t>twiki</t>
  </si>
  <si>
    <t>project</t>
  </si>
  <si>
    <t>dietz</t>
  </si>
  <si>
    <t>watermarks</t>
  </si>
  <si>
    <t>georg</t>
  </si>
  <si>
    <t>filigrane</t>
  </si>
  <si>
    <t>ursulaandrews</t>
  </si>
  <si>
    <t>radiography</t>
  </si>
  <si>
    <t>econtentplus</t>
  </si>
  <si>
    <t>classification</t>
  </si>
  <si>
    <t>matlab</t>
  </si>
  <si>
    <t>sandra</t>
  </si>
  <si>
    <t>luxembourg</t>
  </si>
  <si>
    <t>hodecek</t>
  </si>
  <si>
    <t>versus</t>
  </si>
  <si>
    <t>in</t>
  </si>
  <si>
    <t>kronenwasserzeichen</t>
  </si>
  <si>
    <t>consortium</t>
  </si>
  <si>
    <t>the</t>
  </si>
  <si>
    <t>and</t>
  </si>
  <si>
    <t>image</t>
  </si>
  <si>
    <t>stephanushaus</t>
  </si>
  <si>
    <t>wien</t>
  </si>
  <si>
    <t>briquet</t>
  </si>
  <si>
    <t>vienna</t>
  </si>
  <si>
    <t>filetype:pdf</t>
  </si>
  <si>
    <t>filigranes</t>
  </si>
  <si>
    <t>fabriano</t>
  </si>
  <si>
    <t>e</t>
  </si>
  <si>
    <t>hotel</t>
  </si>
  <si>
    <t>download</t>
  </si>
  <si>
    <t>piccard</t>
  </si>
  <si>
    <t>ungargasse</t>
  </si>
  <si>
    <t>handwriting</t>
  </si>
  <si>
    <t>arabic</t>
  </si>
  <si>
    <t>zoologie</t>
  </si>
  <si>
    <t>recognation</t>
  </si>
  <si>
    <t>calligraphy</t>
  </si>
  <si>
    <t>thesis*</t>
  </si>
  <si>
    <t>les</t>
  </si>
  <si>
    <t>pdf</t>
  </si>
  <si>
    <t>[other search terms]</t>
  </si>
  <si>
    <t>léopard</t>
  </si>
  <si>
    <t>Project related</t>
  </si>
  <si>
    <t>Paper studies related</t>
  </si>
  <si>
    <t>Not related</t>
  </si>
  <si>
    <t>Adverbs</t>
  </si>
  <si>
    <t>Ranking</t>
  </si>
  <si>
    <t>Terms</t>
  </si>
  <si>
    <t>%</t>
  </si>
  <si>
    <t>Related</t>
  </si>
  <si>
    <t>Total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</si>
  <si>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</si>
  <si>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</si>
  <si>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</si>
  <si>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</si>
  <si>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</si>
  <si>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</si>
  <si>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</si>
  <si>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</si>
  <si>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</si>
  <si>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Mar</t>
  </si>
  <si>
    <t>Apr</t>
  </si>
  <si>
    <t>2008 Jan</t>
  </si>
  <si>
    <t>2007 Jan</t>
  </si>
  <si>
    <t>2006 May</t>
  </si>
  <si>
    <t>&lt; start project</t>
  </si>
  <si>
    <t>&lt; annual meeting</t>
  </si>
  <si>
    <t xml:space="preserve">Aug 2008 </t>
  </si>
  <si>
    <t xml:space="preserve">Jul 2008 </t>
  </si>
  <si>
    <t xml:space="preserve">Jun 2008 </t>
  </si>
  <si>
    <t xml:space="preserve">May 2008 </t>
  </si>
  <si>
    <t xml:space="preserve">Apr 2008 </t>
  </si>
  <si>
    <t xml:space="preserve">Feb 2008 </t>
  </si>
  <si>
    <t xml:space="preserve">Dec 2007 </t>
  </si>
  <si>
    <t xml:space="preserve">Aug 2007 </t>
  </si>
  <si>
    <t xml:space="preserve">Jul 2007 </t>
  </si>
  <si>
    <t xml:space="preserve">Jun 2007 </t>
  </si>
  <si>
    <t xml:space="preserve">May 2007 </t>
  </si>
  <si>
    <t xml:space="preserve">Apr 2007 </t>
  </si>
  <si>
    <t xml:space="preserve">Feb 2007 </t>
  </si>
  <si>
    <t xml:space="preserve">Dec 2006 </t>
  </si>
  <si>
    <t xml:space="preserve">Aug 2006 </t>
  </si>
  <si>
    <t>WebHome</t>
  </si>
  <si>
    <t>ProjectExhibitions</t>
  </si>
  <si>
    <t>PaperDatabases</t>
  </si>
  <si>
    <t>PaperCartography</t>
  </si>
  <si>
    <t>Meeting20070709Fabriano</t>
  </si>
  <si>
    <t>DigitizationCosts</t>
  </si>
  <si>
    <t>DocumentsArchive</t>
  </si>
  <si>
    <t>ReviewDocuments</t>
  </si>
  <si>
    <t>TWikiGuest</t>
  </si>
  <si>
    <t>ParticipantsContacts</t>
  </si>
  <si>
    <t>SystemsIntegration</t>
  </si>
  <si>
    <t>WebRss</t>
  </si>
  <si>
    <t>ProjectEvents</t>
  </si>
  <si>
    <t>WebDesign</t>
  </si>
  <si>
    <t>WebStatistics</t>
  </si>
  <si>
    <t>Meeting20080701</t>
  </si>
  <si>
    <t>ProductsDissemination</t>
  </si>
  <si>
    <t>MeetingsAgenda</t>
  </si>
  <si>
    <t>BugsAndWishes</t>
  </si>
  <si>
    <t>WebSearch</t>
  </si>
  <si>
    <t>VenueViskom</t>
  </si>
  <si>
    <t>BugsGeodata</t>
  </si>
  <si>
    <t>ImageProcessing</t>
  </si>
  <si>
    <t>ExhibitionRomaPhotos</t>
  </si>
  <si>
    <t>ComponentModel</t>
  </si>
  <si>
    <t>Meeting20071122</t>
  </si>
  <si>
    <t>WebPreferences</t>
  </si>
  <si>
    <t>DataHarmonization</t>
  </si>
  <si>
    <t>StefanMussger</t>
  </si>
  <si>
    <t>WebTopicMake</t>
  </si>
  <si>
    <t>VisualIdentity</t>
  </si>
  <si>
    <t>VenueMCF</t>
  </si>
  <si>
    <t>Tutorial2007Fabriano</t>
  </si>
  <si>
    <t>TWikiUsers</t>
  </si>
  <si>
    <t>WebLeftBar</t>
  </si>
  <si>
    <t>Meeting20070510Vienna</t>
  </si>
  <si>
    <t>VenueOEAW</t>
  </si>
  <si>
    <t>Meeting20060904Paris</t>
  </si>
  <si>
    <t>OpenIssuesArchive</t>
  </si>
  <si>
    <t>TWikiIssues</t>
  </si>
  <si>
    <t>AnnouncementsArchive</t>
  </si>
  <si>
    <t>VenuesInfo</t>
  </si>
  <si>
    <t>Meeting20061214Stuttgart</t>
  </si>
  <si>
    <t>WebChanges</t>
  </si>
  <si>
    <t>VladAtanasiu</t>
  </si>
  <si>
    <t>PaperExpertise</t>
  </si>
  <si>
    <t>UseCaseList</t>
  </si>
  <si>
    <t>PublicTutorials</t>
  </si>
  <si>
    <t>UseCaseRequirements</t>
  </si>
  <si>
    <t>TWikiGroups</t>
  </si>
  <si>
    <t>TWikiUserGroup</t>
  </si>
  <si>
    <t>EmanuelWenger</t>
  </si>
  <si>
    <t>SandraHodecek</t>
  </si>
  <si>
    <t>TWikiRegistrationAgent</t>
  </si>
  <si>
    <t>ChristinaWolf</t>
  </si>
  <si>
    <t>CarmenPartes</t>
  </si>
  <si>
    <t>GuenterHof</t>
  </si>
  <si>
    <t>BehnazPourebrahimi</t>
  </si>
  <si>
    <t>ClairePriol</t>
  </si>
  <si>
    <t>FriederSchmidt</t>
  </si>
  <si>
    <t>GeorgDietz</t>
  </si>
  <si>
    <t>ThomasKlinke</t>
  </si>
  <si>
    <t>CarmenKaemmerer</t>
  </si>
  <si>
    <t>MartinHaltrich</t>
  </si>
  <si>
    <t>BobAllison</t>
  </si>
  <si>
    <t>GiorgioPellegrini</t>
  </si>
  <si>
    <t>MariaStieglecker</t>
  </si>
  <si>
    <t>WalterSchinnerl</t>
  </si>
  <si>
    <t>RobSanderson</t>
  </si>
  <si>
    <t>JeannetteGodau</t>
  </si>
  <si>
    <t>MariekeVanDelft</t>
  </si>
  <si>
    <t>KarinW</t>
  </si>
  <si>
    <t>MariaBalk</t>
  </si>
  <si>
    <t>AloisHaidinger</t>
  </si>
  <si>
    <t>ChiaraMerlino</t>
  </si>
  <si>
    <t>ClareLlewellyn</t>
  </si>
  <si>
    <t>VictorKarnaukhov</t>
  </si>
  <si>
    <t>ChristianBalluch</t>
  </si>
  <si>
    <t>MathiasManecke</t>
  </si>
  <si>
    <t>EzioOrnato</t>
  </si>
  <si>
    <t>Mar 2008</t>
  </si>
  <si>
    <t>Jan 2008</t>
  </si>
  <si>
    <t>Nov 2007</t>
  </si>
  <si>
    <t>Oct 2007</t>
  </si>
  <si>
    <t>Sep 2007</t>
  </si>
  <si>
    <t>Mar 2007</t>
  </si>
  <si>
    <t>Jan 2007</t>
  </si>
  <si>
    <t>#</t>
  </si>
  <si>
    <t>Meetings</t>
  </si>
  <si>
    <t>Information</t>
  </si>
  <si>
    <t>Technical</t>
  </si>
  <si>
    <t>Debate</t>
  </si>
  <si>
    <t>Read</t>
  </si>
  <si>
    <t>Sep 2006</t>
  </si>
  <si>
    <t>Oct 2006</t>
  </si>
  <si>
    <t>Nov 2006</t>
  </si>
  <si>
    <t>2006.8</t>
  </si>
  <si>
    <t>2007.1</t>
  </si>
  <si>
    <t>2008.1</t>
  </si>
  <si>
    <t>2009.1</t>
  </si>
  <si>
    <t>Vlad Atanasiu</t>
  </si>
  <si>
    <t>Sandra Hodecek</t>
  </si>
  <si>
    <t>Emanuel Wenger</t>
  </si>
  <si>
    <t>Frieder Schmidt</t>
  </si>
  <si>
    <t>Georg Dietz</t>
  </si>
  <si>
    <t>Maria Balk</t>
  </si>
  <si>
    <t>Coordination team</t>
  </si>
  <si>
    <t>Other users</t>
  </si>
  <si>
    <t>May 2009</t>
  </si>
  <si>
    <t>Pages</t>
  </si>
  <si>
    <t>Users</t>
  </si>
  <si>
    <t>&lt; creation website</t>
  </si>
  <si>
    <t>% Meetings</t>
  </si>
  <si>
    <t>% Other info</t>
  </si>
  <si>
    <t>Views</t>
  </si>
  <si>
    <t xml:space="preserve">Topic saves: </t>
  </si>
  <si>
    <t xml:space="preserve">File uploads: </t>
  </si>
  <si>
    <t xml:space="preserve">Most popular topic views: </t>
  </si>
  <si>
    <t>Top contributors for topic save and uploads:</t>
  </si>
  <si>
    <t>Month:</t>
  </si>
  <si>
    <t xml:space="preserve">Topic views: </t>
  </si>
  <si>
    <t>Contributions</t>
  </si>
  <si>
    <t>May 2008</t>
  </si>
  <si>
    <t>First half</t>
  </si>
  <si>
    <t>Second half</t>
  </si>
  <si>
    <t>http://www.bernstein.oeaw.ac.at/twiki/bin/view/Main/WebStatistics</t>
  </si>
  <si>
    <t>Period</t>
  </si>
  <si>
    <t>Trend</t>
  </si>
  <si>
    <t>Project website (1)</t>
  </si>
  <si>
    <t>Notes</t>
  </si>
  <si>
    <t>(1) Includes</t>
  </si>
  <si>
    <t>the project website portal page http://www.bernstein.oeaw.ac.at/index.html</t>
  </si>
  <si>
    <t xml:space="preserve">webpages in subdirectories of the project website page </t>
  </si>
  <si>
    <t>software on the project website</t>
  </si>
  <si>
    <t>Development website (2)</t>
  </si>
  <si>
    <t>(2) Includes all pages in subdirectories of http://www.bernstein.oeaw.ac.at/twiki/</t>
  </si>
  <si>
    <t>the project development website portal page http://www.bernstein.oeaw.ac.at/twiki/</t>
  </si>
  <si>
    <t>Views of the project and development websites</t>
  </si>
  <si>
    <t>&lt; holidays</t>
  </si>
  <si>
    <t>Search words used to arrive on Bernstein webpages</t>
  </si>
  <si>
    <t>Viewed webapages of the Bernstein development website</t>
  </si>
  <si>
    <t>Month</t>
  </si>
  <si>
    <t>Page</t>
  </si>
  <si>
    <t>Bernstein Emailing list</t>
  </si>
  <si>
    <t>Posts</t>
  </si>
  <si>
    <t>Content type of posts</t>
  </si>
  <si>
    <t>2006 Sep</t>
  </si>
  <si>
    <t>2007 Feb</t>
  </si>
  <si>
    <t>Contributor</t>
  </si>
  <si>
    <t>% VladAtanasiu, SandraHodecek</t>
  </si>
  <si>
    <t>of which</t>
  </si>
  <si>
    <t>Total individuals subscribed</t>
  </si>
  <si>
    <t>Total individuals contributing</t>
  </si>
  <si>
    <t>more than 10% of total contributions</t>
  </si>
  <si>
    <t>&gt; 1% &amp; &lt; 10%</t>
  </si>
  <si>
    <t>&gt; 0% &amp; &lt; 1%</t>
  </si>
  <si>
    <t>Contribution volume</t>
  </si>
  <si>
    <t>Contributions (pages saved or uploaded)</t>
  </si>
  <si>
    <t>2006 Aug</t>
  </si>
  <si>
    <t>2009 Jan</t>
  </si>
  <si>
    <t>Type of contributions</t>
  </si>
  <si>
    <t>Contributors of more than 10% of total contributions</t>
  </si>
  <si>
    <t>Page saves</t>
  </si>
  <si>
    <t>File uploads</t>
  </si>
  <si>
    <t>Contributors to the Bernstein development website</t>
  </si>
  <si>
    <t>First half of the period</t>
  </si>
  <si>
    <t>Number of individual non-coordination contributors per half period</t>
  </si>
  <si>
    <t>Non-coordination partners</t>
  </si>
  <si>
    <t>Frequency of contributions to the Bernstein development website</t>
  </si>
  <si>
    <t>Individuals</t>
  </si>
  <si>
    <t>Raw statistics data for the Bernstein project development website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</si>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</sst>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_ ;[Red]\-#,##0\ "/>
    <numFmt numFmtId="174" formatCode="0.0"/>
  </numFmts>
  <fonts count="9">
    <font>
      <sz val="10"/>
      <name val="Arial"/>
      <family val="0"/>
    </font>
    <font>
      <sz val="8"/>
      <name val="Arial"/>
      <family val="0"/>
    </font>
    <font>
      <sz val="8"/>
      <name val="Univers 57 Condensed"/>
      <family val="2"/>
    </font>
    <font>
      <sz val="5.2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Univers 55"/>
      <family val="2"/>
    </font>
    <font>
      <b/>
      <sz val="8"/>
      <name val="Univers 57 Condensed"/>
      <family val="2"/>
    </font>
    <font>
      <b/>
      <sz val="8.75"/>
      <name val="Univers 55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7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3" fontId="0" fillId="2" borderId="0" xfId="0" applyNumberFormat="1" applyFill="1" applyAlignment="1">
      <alignment/>
    </xf>
    <xf numFmtId="49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1" fontId="1" fillId="4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2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5" fillId="3" borderId="0" xfId="0" applyNumberFormat="1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9275"/>
          <c:w val="0.8585"/>
          <c:h val="0.82475"/>
        </c:manualLayout>
      </c:layout>
      <c:lineChart>
        <c:grouping val="standard"/>
        <c:varyColors val="0"/>
        <c:ser>
          <c:idx val="1"/>
          <c:order val="0"/>
          <c:tx>
            <c:v>Development website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Views!$A$6:$A$33</c:f>
              <c:strCache/>
            </c:strRef>
          </c:cat>
          <c:val>
            <c:numRef>
              <c:f>Views!$F$6:$F$33</c:f>
              <c:numCache/>
            </c:numRef>
          </c:val>
          <c:smooth val="0"/>
        </c:ser>
        <c:ser>
          <c:idx val="0"/>
          <c:order val="1"/>
          <c:tx>
            <c:v>Project website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Views!$A$6:$A$33</c:f>
              <c:strCache/>
            </c:strRef>
          </c:cat>
          <c:val>
            <c:numRef>
              <c:f>Views!$B$6:$B$33</c:f>
              <c:numCache/>
            </c:numRef>
          </c:val>
          <c:smooth val="0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69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134"/>
          <c:w val="0.36475"/>
          <c:h val="0.1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Contributors!$G$7</c:f>
              <c:strCache>
                <c:ptCount val="1"/>
                <c:pt idx="0">
                  <c:v>Contributor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Contributors!$G$8:$G$38</c:f>
              <c:strCache/>
            </c:strRef>
          </c:cat>
          <c:val>
            <c:numRef>
              <c:f>Contributors!$F$8:$F$38</c:f>
              <c:numCache/>
            </c:numRef>
          </c:val>
          <c:smooth val="0"/>
        </c:ser>
        <c:marker val="1"/>
        <c:axId val="33556649"/>
        <c:axId val="33574386"/>
      </c:lineChart>
      <c:cat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Contributors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Pages saved or uploaded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556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 for more than 10% of total 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475"/>
          <c:w val="0.85625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Contributors!$G$86</c:f>
              <c:strCache>
                <c:ptCount val="1"/>
                <c:pt idx="0">
                  <c:v>Sandra Hodecek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Contributors!$G$87:$G$111</c:f>
              <c:numCache/>
            </c:numRef>
          </c:val>
          <c:smooth val="0"/>
        </c:ser>
        <c:ser>
          <c:idx val="0"/>
          <c:order val="1"/>
          <c:tx>
            <c:strRef>
              <c:f>Contributors!$F$86</c:f>
              <c:strCache>
                <c:ptCount val="1"/>
                <c:pt idx="0">
                  <c:v>Vlad Atanasiu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Contributors!$F$87:$F$111</c:f>
              <c:numCache/>
            </c:numRef>
          </c:val>
          <c:smooth val="0"/>
        </c:ser>
        <c:marker val="1"/>
        <c:axId val="33734019"/>
        <c:axId val="35170716"/>
      </c:lineChart>
      <c:catAx>
        <c:axId val="3373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Pages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3734019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1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Saves and Uploads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0775"/>
          <c:w val="0.85925"/>
          <c:h val="0.81975"/>
        </c:manualLayout>
      </c:layout>
      <c:lineChart>
        <c:grouping val="standard"/>
        <c:varyColors val="0"/>
        <c:ser>
          <c:idx val="3"/>
          <c:order val="0"/>
          <c:tx>
            <c:v>Total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Contributors!$F$50:$F$74</c:f>
              <c:numCache/>
            </c:numRef>
          </c:val>
          <c:smooth val="0"/>
        </c:ser>
        <c:ser>
          <c:idx val="4"/>
          <c:order val="1"/>
          <c:tx>
            <c:v>Saves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Contributors!$G$50:$G$74</c:f>
              <c:numCache/>
            </c:numRef>
          </c:val>
          <c:smooth val="0"/>
        </c:ser>
        <c:ser>
          <c:idx val="5"/>
          <c:order val="2"/>
          <c:tx>
            <c:v>Uploads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Contributors!$H$50:$H$74</c:f>
              <c:numCache/>
            </c:numRef>
          </c:val>
          <c:smooth val="0"/>
        </c:ser>
        <c:marker val="1"/>
        <c:axId val="48100989"/>
        <c:axId val="30255718"/>
      </c:lineChart>
      <c:catAx>
        <c:axId val="4810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100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14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 for between 1% and 10% of total 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45"/>
          <c:w val="0.8565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Contributors!$I$86</c:f>
              <c:strCache>
                <c:ptCount val="1"/>
                <c:pt idx="0">
                  <c:v>Frieder Schmidt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Contributors!$I$87:$I$111</c:f>
              <c:numCache/>
            </c:numRef>
          </c:val>
          <c:smooth val="0"/>
        </c:ser>
        <c:ser>
          <c:idx val="5"/>
          <c:order val="1"/>
          <c:tx>
            <c:strRef>
              <c:f>Contributors!$K$86</c:f>
              <c:strCache>
                <c:ptCount val="1"/>
                <c:pt idx="0">
                  <c:v>Maria Balk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Contributors!$K$87:$K$111</c:f>
              <c:numCache/>
            </c:numRef>
          </c:val>
          <c:smooth val="0"/>
        </c:ser>
        <c:ser>
          <c:idx val="4"/>
          <c:order val="2"/>
          <c:tx>
            <c:strRef>
              <c:f>Contributors!$J$86</c:f>
              <c:strCache>
                <c:ptCount val="1"/>
                <c:pt idx="0">
                  <c:v>Georg Dietz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Contributors!$J$87:$J$111</c:f>
              <c:numCache/>
            </c:numRef>
          </c:val>
          <c:smooth val="0"/>
        </c:ser>
        <c:ser>
          <c:idx val="2"/>
          <c:order val="3"/>
          <c:tx>
            <c:strRef>
              <c:f>Contributors!$H$86</c:f>
              <c:strCache>
                <c:ptCount val="1"/>
                <c:pt idx="0">
                  <c:v>Emanuel Wenger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Contributors!$H$87:$H$111</c:f>
              <c:numCache/>
            </c:numRef>
          </c:val>
          <c:smooth val="0"/>
        </c:ser>
        <c:marker val="1"/>
        <c:axId val="3866007"/>
        <c:axId val="34794064"/>
      </c:lineChart>
      <c:catAx>
        <c:axId val="386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Pages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66007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15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35"/>
          <c:w val="0.9137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v>Management team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Frequency!$I$7:$I$31</c:f>
              <c:numCache/>
            </c:numRef>
          </c:val>
        </c:ser>
        <c:ser>
          <c:idx val="1"/>
          <c:order val="1"/>
          <c:tx>
            <c:v>Non-management contributors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Frequency!$K$7:$K$31</c:f>
              <c:numCache/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855770"/>
        <c:crosses val="autoZero"/>
        <c:auto val="1"/>
        <c:lblOffset val="1000"/>
        <c:tickLblSkip val="1"/>
        <c:noMultiLvlLbl val="0"/>
      </c:catAx>
      <c:valAx>
        <c:axId val="6685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711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25"/>
          <c:y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665"/>
          <c:w val="0.913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v>Management team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Frequency!$H$7:$H$31</c:f>
              <c:numCache/>
            </c:numRef>
          </c:val>
        </c:ser>
        <c:ser>
          <c:idx val="1"/>
          <c:order val="1"/>
          <c:tx>
            <c:v>Non-management contributors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Frequency!$J$7:$J$31</c:f>
              <c:numCache/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608260"/>
        <c:crosses val="autoZero"/>
        <c:auto val="1"/>
        <c:lblOffset val="500"/>
        <c:tickLblSkip val="1"/>
        <c:noMultiLvlLbl val="0"/>
      </c:catAx>
      <c:valAx>
        <c:axId val="466082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831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25"/>
          <c:y val="0.8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Emailing list posts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075"/>
          <c:w val="0.84525"/>
          <c:h val="0.76275"/>
        </c:manualLayout>
      </c:layout>
      <c:lineChart>
        <c:grouping val="standard"/>
        <c:varyColors val="0"/>
        <c:ser>
          <c:idx val="0"/>
          <c:order val="0"/>
          <c:tx>
            <c:v>Mailinglist posts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'Emaililing list'!$A$12:$A$30</c:f>
              <c:strCache/>
            </c:strRef>
          </c:cat>
          <c:val>
            <c:numRef>
              <c:f>'Emaililing list'!$B$12:$B$30</c:f>
              <c:numCache/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821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76200</xdr:rowOff>
    </xdr:from>
    <xdr:to>
      <xdr:col>14</xdr:col>
      <xdr:colOff>57150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876800" y="952500"/>
        <a:ext cx="3714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6</xdr:row>
      <xdr:rowOff>0</xdr:rowOff>
    </xdr:from>
    <xdr:to>
      <xdr:col>21</xdr:col>
      <xdr:colOff>581025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772275" y="876300"/>
        <a:ext cx="559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119</xdr:row>
      <xdr:rowOff>0</xdr:rowOff>
    </xdr:from>
    <xdr:to>
      <xdr:col>14</xdr:col>
      <xdr:colOff>85725</xdr:colOff>
      <xdr:row>159</xdr:row>
      <xdr:rowOff>9525</xdr:rowOff>
    </xdr:to>
    <xdr:graphicFrame>
      <xdr:nvGraphicFramePr>
        <xdr:cNvPr id="2" name="Chart 2"/>
        <xdr:cNvGraphicFramePr/>
      </xdr:nvGraphicFramePr>
      <xdr:xfrm>
        <a:off x="1800225" y="17021175"/>
        <a:ext cx="5705475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45</xdr:row>
      <xdr:rowOff>133350</xdr:rowOff>
    </xdr:from>
    <xdr:to>
      <xdr:col>19</xdr:col>
      <xdr:colOff>28575</xdr:colOff>
      <xdr:row>77</xdr:row>
      <xdr:rowOff>95250</xdr:rowOff>
    </xdr:to>
    <xdr:graphicFrame>
      <xdr:nvGraphicFramePr>
        <xdr:cNvPr id="3" name="Chart 3"/>
        <xdr:cNvGraphicFramePr/>
      </xdr:nvGraphicFramePr>
      <xdr:xfrm>
        <a:off x="5238750" y="6581775"/>
        <a:ext cx="535305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200025</xdr:colOff>
      <xdr:row>119</xdr:row>
      <xdr:rowOff>0</xdr:rowOff>
    </xdr:from>
    <xdr:to>
      <xdr:col>23</xdr:col>
      <xdr:colOff>333375</xdr:colOff>
      <xdr:row>159</xdr:row>
      <xdr:rowOff>19050</xdr:rowOff>
    </xdr:to>
    <xdr:graphicFrame>
      <xdr:nvGraphicFramePr>
        <xdr:cNvPr id="4" name="Chart 7"/>
        <xdr:cNvGraphicFramePr/>
      </xdr:nvGraphicFramePr>
      <xdr:xfrm>
        <a:off x="7620000" y="17021175"/>
        <a:ext cx="5715000" cy="609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</cdr:y>
    </cdr:from>
    <cdr:to>
      <cdr:x>0.5135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143000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</xdr:row>
      <xdr:rowOff>0</xdr:rowOff>
    </xdr:from>
    <xdr:to>
      <xdr:col>14</xdr:col>
      <xdr:colOff>609600</xdr:colOff>
      <xdr:row>54</xdr:row>
      <xdr:rowOff>9525</xdr:rowOff>
    </xdr:to>
    <xdr:graphicFrame>
      <xdr:nvGraphicFramePr>
        <xdr:cNvPr id="1" name="Chart 2"/>
        <xdr:cNvGraphicFramePr/>
      </xdr:nvGraphicFramePr>
      <xdr:xfrm>
        <a:off x="4267200" y="5448300"/>
        <a:ext cx="4038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38</xdr:row>
      <xdr:rowOff>0</xdr:rowOff>
    </xdr:from>
    <xdr:to>
      <xdr:col>23</xdr:col>
      <xdr:colOff>152400</xdr:colOff>
      <xdr:row>78</xdr:row>
      <xdr:rowOff>0</xdr:rowOff>
    </xdr:to>
    <xdr:graphicFrame>
      <xdr:nvGraphicFramePr>
        <xdr:cNvPr id="2" name="Chart 1"/>
        <xdr:cNvGraphicFramePr/>
      </xdr:nvGraphicFramePr>
      <xdr:xfrm>
        <a:off x="8639175" y="5448300"/>
        <a:ext cx="470535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3048000" y="714375"/>
        <a:ext cx="3657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46" sqref="B46"/>
    </sheetView>
  </sheetViews>
  <sheetFormatPr defaultColWidth="9.140625" defaultRowHeight="12.75"/>
  <cols>
    <col min="1" max="1" width="9.140625" style="23" customWidth="1"/>
    <col min="2" max="2" width="9.140625" style="22" customWidth="1"/>
    <col min="3" max="16384" width="9.140625" style="23" customWidth="1"/>
  </cols>
  <sheetData>
    <row r="1" spans="1:7" ht="11.25">
      <c r="A1" s="31" t="s">
        <v>229</v>
      </c>
      <c r="B1" s="32"/>
      <c r="C1" s="33"/>
      <c r="D1" s="33"/>
      <c r="E1" s="33"/>
      <c r="F1" s="33"/>
      <c r="G1" s="33"/>
    </row>
    <row r="3" spans="2:7" ht="11.25">
      <c r="B3" s="30" t="s">
        <v>220</v>
      </c>
      <c r="C3" s="26"/>
      <c r="F3" s="26" t="s">
        <v>226</v>
      </c>
      <c r="G3" s="26"/>
    </row>
    <row r="4" spans="2:7" ht="11.25">
      <c r="B4" s="24">
        <f>SUM(B6:B33)</f>
        <v>48659</v>
      </c>
      <c r="C4" s="25" t="s">
        <v>60</v>
      </c>
      <c r="F4" s="24">
        <f>SUM(F6:F33)</f>
        <v>197087</v>
      </c>
      <c r="G4" s="25" t="s">
        <v>60</v>
      </c>
    </row>
    <row r="5" spans="1:6" ht="11.25">
      <c r="A5" s="26" t="s">
        <v>218</v>
      </c>
      <c r="B5" s="27" t="s">
        <v>201</v>
      </c>
      <c r="C5" s="28" t="s">
        <v>219</v>
      </c>
      <c r="F5" s="27" t="s">
        <v>201</v>
      </c>
    </row>
    <row r="6" spans="1:4" ht="11.25">
      <c r="A6" s="23" t="s">
        <v>74</v>
      </c>
      <c r="B6" s="22">
        <v>78</v>
      </c>
      <c r="C6" s="29"/>
      <c r="D6" s="23" t="s">
        <v>203</v>
      </c>
    </row>
    <row r="7" spans="1:3" ht="11.25">
      <c r="A7" s="23" t="s">
        <v>62</v>
      </c>
      <c r="B7" s="22">
        <v>21</v>
      </c>
      <c r="C7" s="29">
        <f>B7-B6</f>
        <v>-57</v>
      </c>
    </row>
    <row r="8" spans="1:3" ht="11.25">
      <c r="A8" s="23" t="s">
        <v>63</v>
      </c>
      <c r="B8" s="22">
        <v>43</v>
      </c>
      <c r="C8" s="29">
        <f>B8-B7</f>
        <v>22</v>
      </c>
    </row>
    <row r="9" spans="1:6" ht="11.25">
      <c r="A9" s="23" t="s">
        <v>64</v>
      </c>
      <c r="B9" s="22">
        <v>461</v>
      </c>
      <c r="C9" s="29">
        <f>B9-B8</f>
        <v>418</v>
      </c>
      <c r="F9" s="22">
        <v>5198</v>
      </c>
    </row>
    <row r="10" spans="1:6" ht="11.25">
      <c r="A10" s="23" t="s">
        <v>65</v>
      </c>
      <c r="B10" s="22">
        <v>576</v>
      </c>
      <c r="C10" s="29">
        <f>B10-B9</f>
        <v>115</v>
      </c>
      <c r="D10" s="23" t="s">
        <v>75</v>
      </c>
      <c r="F10" s="22">
        <v>3787</v>
      </c>
    </row>
    <row r="11" spans="1:6" ht="11.25">
      <c r="A11" s="23" t="s">
        <v>66</v>
      </c>
      <c r="B11" s="22">
        <v>553</v>
      </c>
      <c r="C11" s="29">
        <f aca="true" t="shared" si="0" ref="C11:C33">B11-B10</f>
        <v>-23</v>
      </c>
      <c r="F11" s="22">
        <v>2679</v>
      </c>
    </row>
    <row r="12" spans="1:6" ht="11.25">
      <c r="A12" s="23" t="s">
        <v>67</v>
      </c>
      <c r="B12" s="22">
        <v>1402</v>
      </c>
      <c r="C12" s="29">
        <f t="shared" si="0"/>
        <v>849</v>
      </c>
      <c r="F12" s="22">
        <v>8528</v>
      </c>
    </row>
    <row r="13" spans="1:6" ht="11.25">
      <c r="A13" s="23" t="s">
        <v>68</v>
      </c>
      <c r="B13" s="22">
        <v>1078</v>
      </c>
      <c r="C13" s="29">
        <f t="shared" si="0"/>
        <v>-324</v>
      </c>
      <c r="D13" s="23" t="s">
        <v>230</v>
      </c>
      <c r="F13" s="22">
        <v>6717</v>
      </c>
    </row>
    <row r="14" spans="1:6" ht="11.25">
      <c r="A14" s="23" t="s">
        <v>73</v>
      </c>
      <c r="B14" s="22">
        <v>1146</v>
      </c>
      <c r="C14" s="29">
        <f t="shared" si="0"/>
        <v>68</v>
      </c>
      <c r="F14" s="22">
        <v>5741</v>
      </c>
    </row>
    <row r="15" spans="1:6" ht="11.25">
      <c r="A15" s="23" t="s">
        <v>69</v>
      </c>
      <c r="B15" s="22">
        <v>1105</v>
      </c>
      <c r="C15" s="29">
        <f t="shared" si="0"/>
        <v>-41</v>
      </c>
      <c r="F15" s="22">
        <v>4948</v>
      </c>
    </row>
    <row r="16" spans="1:6" ht="11.25">
      <c r="A16" s="23" t="s">
        <v>70</v>
      </c>
      <c r="B16" s="22">
        <v>1417</v>
      </c>
      <c r="C16" s="29">
        <f t="shared" si="0"/>
        <v>312</v>
      </c>
      <c r="F16" s="22">
        <v>10175</v>
      </c>
    </row>
    <row r="17" spans="1:6" ht="11.25">
      <c r="A17" s="23" t="s">
        <v>71</v>
      </c>
      <c r="B17" s="22">
        <v>1200</v>
      </c>
      <c r="C17" s="29">
        <f t="shared" si="0"/>
        <v>-217</v>
      </c>
      <c r="F17" s="22">
        <v>7347</v>
      </c>
    </row>
    <row r="18" spans="1:6" ht="11.25">
      <c r="A18" s="23" t="s">
        <v>61</v>
      </c>
      <c r="B18" s="22">
        <v>1357</v>
      </c>
      <c r="C18" s="29">
        <f t="shared" si="0"/>
        <v>157</v>
      </c>
      <c r="F18" s="22">
        <v>7696</v>
      </c>
    </row>
    <row r="19" spans="1:6" ht="11.25">
      <c r="A19" s="23" t="s">
        <v>62</v>
      </c>
      <c r="B19" s="22">
        <v>2317</v>
      </c>
      <c r="C19" s="29">
        <f t="shared" si="0"/>
        <v>960</v>
      </c>
      <c r="F19" s="22">
        <v>13917</v>
      </c>
    </row>
    <row r="20" spans="1:6" ht="11.25">
      <c r="A20" s="23" t="s">
        <v>63</v>
      </c>
      <c r="B20" s="22">
        <v>1936</v>
      </c>
      <c r="C20" s="29">
        <f t="shared" si="0"/>
        <v>-381</v>
      </c>
      <c r="D20" s="23" t="s">
        <v>76</v>
      </c>
      <c r="F20" s="22">
        <v>12555</v>
      </c>
    </row>
    <row r="21" spans="1:6" ht="11.25">
      <c r="A21" s="23" t="s">
        <v>64</v>
      </c>
      <c r="B21" s="22">
        <v>1185</v>
      </c>
      <c r="C21" s="29">
        <f t="shared" si="0"/>
        <v>-751</v>
      </c>
      <c r="D21" s="23" t="s">
        <v>230</v>
      </c>
      <c r="F21" s="22">
        <v>16041</v>
      </c>
    </row>
    <row r="22" spans="1:6" ht="11.25">
      <c r="A22" s="23" t="s">
        <v>65</v>
      </c>
      <c r="B22" s="22">
        <v>1424</v>
      </c>
      <c r="C22" s="29">
        <f t="shared" si="0"/>
        <v>239</v>
      </c>
      <c r="F22" s="22">
        <v>9217</v>
      </c>
    </row>
    <row r="23" spans="1:6" ht="11.25">
      <c r="A23" s="23" t="s">
        <v>66</v>
      </c>
      <c r="B23" s="22">
        <v>2137</v>
      </c>
      <c r="C23" s="29">
        <f t="shared" si="0"/>
        <v>713</v>
      </c>
      <c r="F23" s="22">
        <v>20733</v>
      </c>
    </row>
    <row r="24" spans="1:6" ht="11.25">
      <c r="A24" s="23" t="s">
        <v>67</v>
      </c>
      <c r="B24" s="22">
        <v>2802</v>
      </c>
      <c r="C24" s="29">
        <f t="shared" si="0"/>
        <v>665</v>
      </c>
      <c r="F24" s="22">
        <v>5428</v>
      </c>
    </row>
    <row r="25" spans="1:6" ht="11.25">
      <c r="A25" s="23" t="s">
        <v>68</v>
      </c>
      <c r="B25" s="22">
        <v>2578</v>
      </c>
      <c r="C25" s="29">
        <f t="shared" si="0"/>
        <v>-224</v>
      </c>
      <c r="D25" s="23" t="s">
        <v>230</v>
      </c>
      <c r="F25" s="22">
        <v>5603</v>
      </c>
    </row>
    <row r="26" spans="1:6" ht="11.25">
      <c r="A26" s="23" t="s">
        <v>72</v>
      </c>
      <c r="B26" s="22">
        <v>2151</v>
      </c>
      <c r="C26" s="29">
        <f t="shared" si="0"/>
        <v>-427</v>
      </c>
      <c r="F26" s="22">
        <v>4655</v>
      </c>
    </row>
    <row r="27" spans="1:6" ht="11.25">
      <c r="A27" s="23" t="s">
        <v>69</v>
      </c>
      <c r="B27" s="22">
        <v>2451</v>
      </c>
      <c r="C27" s="29">
        <f t="shared" si="0"/>
        <v>300</v>
      </c>
      <c r="F27" s="22">
        <v>4616</v>
      </c>
    </row>
    <row r="28" spans="1:6" ht="11.25">
      <c r="A28" s="23" t="s">
        <v>70</v>
      </c>
      <c r="B28" s="22">
        <v>2859</v>
      </c>
      <c r="C28" s="29">
        <f t="shared" si="0"/>
        <v>408</v>
      </c>
      <c r="F28" s="22">
        <v>4778</v>
      </c>
    </row>
    <row r="29" spans="1:6" ht="11.25">
      <c r="A29" s="23" t="s">
        <v>71</v>
      </c>
      <c r="B29" s="22">
        <v>3017</v>
      </c>
      <c r="C29" s="29">
        <f t="shared" si="0"/>
        <v>158</v>
      </c>
      <c r="F29" s="22">
        <v>5967</v>
      </c>
    </row>
    <row r="30" spans="1:6" ht="11.25">
      <c r="A30" s="23" t="s">
        <v>61</v>
      </c>
      <c r="B30" s="22">
        <v>3036</v>
      </c>
      <c r="C30" s="29">
        <f t="shared" si="0"/>
        <v>19</v>
      </c>
      <c r="F30" s="22">
        <v>6135</v>
      </c>
    </row>
    <row r="31" spans="1:6" ht="11.25">
      <c r="A31" s="23" t="s">
        <v>62</v>
      </c>
      <c r="B31" s="22">
        <v>3373</v>
      </c>
      <c r="C31" s="29">
        <f t="shared" si="0"/>
        <v>337</v>
      </c>
      <c r="F31" s="22">
        <v>7955</v>
      </c>
    </row>
    <row r="32" spans="1:6" ht="11.25">
      <c r="A32" s="23" t="s">
        <v>63</v>
      </c>
      <c r="B32" s="22">
        <v>3241</v>
      </c>
      <c r="C32" s="29">
        <f t="shared" si="0"/>
        <v>-132</v>
      </c>
      <c r="D32" s="23" t="s">
        <v>76</v>
      </c>
      <c r="F32" s="22">
        <v>9205</v>
      </c>
    </row>
    <row r="33" spans="1:6" ht="11.25">
      <c r="A33" s="23" t="s">
        <v>64</v>
      </c>
      <c r="B33" s="22">
        <v>3715</v>
      </c>
      <c r="C33" s="29">
        <f t="shared" si="0"/>
        <v>474</v>
      </c>
      <c r="D33" s="23" t="s">
        <v>230</v>
      </c>
      <c r="F33" s="22">
        <v>7466</v>
      </c>
    </row>
    <row r="34" ht="11.25">
      <c r="F34" s="22"/>
    </row>
    <row r="37" ht="11.25">
      <c r="A37" s="21" t="s">
        <v>221</v>
      </c>
    </row>
    <row r="38" ht="11.25">
      <c r="A38" s="23" t="s">
        <v>222</v>
      </c>
    </row>
    <row r="39" ht="11.25">
      <c r="B39" s="22" t="s">
        <v>223</v>
      </c>
    </row>
    <row r="40" ht="11.25">
      <c r="B40" s="22" t="s">
        <v>224</v>
      </c>
    </row>
    <row r="41" ht="11.25">
      <c r="B41" s="22" t="s">
        <v>225</v>
      </c>
    </row>
    <row r="42" ht="11.25">
      <c r="B42" s="22" t="s">
        <v>228</v>
      </c>
    </row>
    <row r="43" ht="11.25">
      <c r="A43" s="23" t="s">
        <v>227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="80" zoomScaleNormal="80" workbookViewId="0" topLeftCell="A1">
      <selection activeCell="Q19" sqref="Q19"/>
    </sheetView>
  </sheetViews>
  <sheetFormatPr defaultColWidth="9.140625" defaultRowHeight="12.75"/>
  <cols>
    <col min="1" max="1" width="8.28125" style="0" customWidth="1"/>
    <col min="2" max="2" width="6.57421875" style="0" bestFit="1" customWidth="1"/>
    <col min="3" max="3" width="21.00390625" style="0" bestFit="1" customWidth="1"/>
    <col min="4" max="4" width="5.57421875" style="0" bestFit="1" customWidth="1"/>
    <col min="5" max="5" width="21.00390625" style="0" bestFit="1" customWidth="1"/>
    <col min="6" max="6" width="5.57421875" style="0" bestFit="1" customWidth="1"/>
    <col min="7" max="7" width="13.57421875" style="0" bestFit="1" customWidth="1"/>
    <col min="8" max="8" width="5.57421875" style="0" bestFit="1" customWidth="1"/>
    <col min="9" max="9" width="14.8515625" style="0" bestFit="1" customWidth="1"/>
    <col min="10" max="10" width="4.421875" style="0" bestFit="1" customWidth="1"/>
    <col min="11" max="11" width="8.7109375" style="0" bestFit="1" customWidth="1"/>
  </cols>
  <sheetData>
    <row r="1" spans="1:11" ht="12.75">
      <c r="A1" s="20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2.75">
      <c r="A3" s="19" t="s">
        <v>56</v>
      </c>
      <c r="B3" s="19"/>
      <c r="C3" s="19" t="s">
        <v>57</v>
      </c>
      <c r="D3" s="19"/>
      <c r="E3" s="19" t="s">
        <v>53</v>
      </c>
      <c r="F3" s="19"/>
      <c r="G3" s="19" t="s">
        <v>52</v>
      </c>
      <c r="H3" s="19"/>
      <c r="I3" s="19" t="s">
        <v>54</v>
      </c>
      <c r="J3" s="19"/>
      <c r="K3" s="19" t="s">
        <v>55</v>
      </c>
    </row>
    <row r="4" spans="1:7" ht="12.75">
      <c r="A4">
        <v>1</v>
      </c>
      <c r="B4">
        <v>1088</v>
      </c>
      <c r="C4" t="s">
        <v>0</v>
      </c>
      <c r="F4">
        <v>1088</v>
      </c>
      <c r="G4" s="3" t="s">
        <v>0</v>
      </c>
    </row>
    <row r="5" spans="1:9" ht="12.75">
      <c r="A5">
        <v>2</v>
      </c>
      <c r="B5">
        <v>571</v>
      </c>
      <c r="C5" t="s">
        <v>30</v>
      </c>
      <c r="H5">
        <v>571</v>
      </c>
      <c r="I5" s="3" t="s">
        <v>30</v>
      </c>
    </row>
    <row r="6" spans="1:5" ht="12.75">
      <c r="A6">
        <v>3</v>
      </c>
      <c r="B6">
        <v>390</v>
      </c>
      <c r="C6" t="s">
        <v>32</v>
      </c>
      <c r="D6">
        <v>390</v>
      </c>
      <c r="E6" t="s">
        <v>32</v>
      </c>
    </row>
    <row r="7" spans="1:7" ht="12.75">
      <c r="A7">
        <v>4</v>
      </c>
      <c r="B7">
        <v>367</v>
      </c>
      <c r="C7" t="s">
        <v>31</v>
      </c>
      <c r="F7">
        <v>367</v>
      </c>
      <c r="G7" t="s">
        <v>31</v>
      </c>
    </row>
    <row r="8" spans="1:5" ht="12.75">
      <c r="A8">
        <v>5</v>
      </c>
      <c r="B8">
        <v>323</v>
      </c>
      <c r="C8" t="s">
        <v>12</v>
      </c>
      <c r="D8">
        <v>323</v>
      </c>
      <c r="E8" s="3" t="s">
        <v>12</v>
      </c>
    </row>
    <row r="9" spans="1:5" ht="12.75">
      <c r="A9">
        <v>6</v>
      </c>
      <c r="B9">
        <v>311</v>
      </c>
      <c r="C9" t="s">
        <v>3</v>
      </c>
      <c r="D9">
        <v>311</v>
      </c>
      <c r="E9" s="3" t="s">
        <v>3</v>
      </c>
    </row>
    <row r="10" spans="1:5" ht="12.75">
      <c r="A10">
        <v>7</v>
      </c>
      <c r="B10">
        <v>280</v>
      </c>
      <c r="C10" t="s">
        <v>1</v>
      </c>
      <c r="D10">
        <v>280</v>
      </c>
      <c r="E10" s="3" t="s">
        <v>1</v>
      </c>
    </row>
    <row r="11" spans="1:11" ht="12.75">
      <c r="A11">
        <v>8</v>
      </c>
      <c r="B11">
        <v>276</v>
      </c>
      <c r="C11" t="s">
        <v>4</v>
      </c>
      <c r="E11" s="3"/>
      <c r="J11">
        <v>276</v>
      </c>
      <c r="K11" t="s">
        <v>4</v>
      </c>
    </row>
    <row r="12" spans="1:5" ht="12.75">
      <c r="A12">
        <v>9</v>
      </c>
      <c r="B12">
        <v>226</v>
      </c>
      <c r="C12" t="s">
        <v>14</v>
      </c>
      <c r="D12">
        <v>226</v>
      </c>
      <c r="E12" s="3" t="s">
        <v>14</v>
      </c>
    </row>
    <row r="13" spans="1:5" ht="12.75">
      <c r="A13">
        <v>10</v>
      </c>
      <c r="B13">
        <v>212</v>
      </c>
      <c r="C13" t="s">
        <v>6</v>
      </c>
      <c r="D13">
        <v>212</v>
      </c>
      <c r="E13" s="3" t="s">
        <v>6</v>
      </c>
    </row>
    <row r="14" spans="1:5" ht="12.75">
      <c r="A14">
        <v>11</v>
      </c>
      <c r="B14">
        <v>206</v>
      </c>
      <c r="C14" t="s">
        <v>7</v>
      </c>
      <c r="D14">
        <v>206</v>
      </c>
      <c r="E14" s="3" t="s">
        <v>7</v>
      </c>
    </row>
    <row r="15" spans="1:7" ht="12.75">
      <c r="A15">
        <v>12</v>
      </c>
      <c r="B15">
        <v>205</v>
      </c>
      <c r="C15" t="s">
        <v>9</v>
      </c>
      <c r="E15" s="3"/>
      <c r="F15">
        <v>205</v>
      </c>
      <c r="G15" t="s">
        <v>9</v>
      </c>
    </row>
    <row r="16" spans="1:5" ht="12.75">
      <c r="A16">
        <v>13</v>
      </c>
      <c r="B16">
        <v>186</v>
      </c>
      <c r="C16" t="s">
        <v>35</v>
      </c>
      <c r="D16">
        <v>186</v>
      </c>
      <c r="E16" s="3" t="s">
        <v>35</v>
      </c>
    </row>
    <row r="17" spans="1:7" ht="12.75">
      <c r="A17">
        <v>14</v>
      </c>
      <c r="B17">
        <v>178</v>
      </c>
      <c r="C17" t="s">
        <v>33</v>
      </c>
      <c r="F17">
        <v>178</v>
      </c>
      <c r="G17" t="s">
        <v>33</v>
      </c>
    </row>
    <row r="18" spans="1:7" ht="12.75">
      <c r="A18">
        <v>15</v>
      </c>
      <c r="B18">
        <v>170</v>
      </c>
      <c r="C18" t="s">
        <v>10</v>
      </c>
      <c r="F18">
        <v>170</v>
      </c>
      <c r="G18" t="s">
        <v>10</v>
      </c>
    </row>
    <row r="19" spans="1:11" ht="12.75">
      <c r="A19">
        <v>16</v>
      </c>
      <c r="B19">
        <v>163</v>
      </c>
      <c r="C19" t="s">
        <v>8</v>
      </c>
      <c r="J19">
        <v>163</v>
      </c>
      <c r="K19" t="s">
        <v>8</v>
      </c>
    </row>
    <row r="20" spans="1:7" ht="12.75">
      <c r="A20">
        <v>17</v>
      </c>
      <c r="B20">
        <v>155</v>
      </c>
      <c r="C20" t="s">
        <v>31</v>
      </c>
      <c r="F20">
        <v>155</v>
      </c>
      <c r="G20" t="s">
        <v>31</v>
      </c>
    </row>
    <row r="21" spans="1:7" ht="12.75">
      <c r="A21">
        <v>18</v>
      </c>
      <c r="B21">
        <v>146</v>
      </c>
      <c r="C21" t="s">
        <v>19</v>
      </c>
      <c r="F21">
        <v>146</v>
      </c>
      <c r="G21" t="s">
        <v>19</v>
      </c>
    </row>
    <row r="22" spans="1:11" ht="12.75">
      <c r="A22">
        <v>19</v>
      </c>
      <c r="B22">
        <v>134</v>
      </c>
      <c r="C22" t="s">
        <v>24</v>
      </c>
      <c r="J22">
        <v>134</v>
      </c>
      <c r="K22" t="s">
        <v>24</v>
      </c>
    </row>
    <row r="23" spans="1:11" ht="12.75">
      <c r="A23">
        <v>20</v>
      </c>
      <c r="B23">
        <v>116</v>
      </c>
      <c r="C23" t="s">
        <v>27</v>
      </c>
      <c r="J23">
        <v>116</v>
      </c>
      <c r="K23" t="s">
        <v>27</v>
      </c>
    </row>
    <row r="24" spans="1:9" ht="12.75">
      <c r="A24">
        <v>21</v>
      </c>
      <c r="B24">
        <v>101</v>
      </c>
      <c r="C24" t="s">
        <v>41</v>
      </c>
      <c r="H24">
        <v>101</v>
      </c>
      <c r="I24" t="s">
        <v>41</v>
      </c>
    </row>
    <row r="25" spans="1:7" ht="12.75">
      <c r="A25">
        <v>22</v>
      </c>
      <c r="B25">
        <v>71</v>
      </c>
      <c r="C25" t="s">
        <v>18</v>
      </c>
      <c r="F25">
        <v>71</v>
      </c>
      <c r="G25" t="s">
        <v>18</v>
      </c>
    </row>
    <row r="26" spans="1:7" ht="12.75">
      <c r="A26">
        <v>23</v>
      </c>
      <c r="B26">
        <v>66</v>
      </c>
      <c r="C26" t="s">
        <v>42</v>
      </c>
      <c r="F26">
        <v>66</v>
      </c>
      <c r="G26" t="s">
        <v>42</v>
      </c>
    </row>
    <row r="27" spans="1:7" ht="12.75">
      <c r="A27">
        <v>24</v>
      </c>
      <c r="B27">
        <v>64</v>
      </c>
      <c r="C27" t="s">
        <v>43</v>
      </c>
      <c r="F27">
        <v>64</v>
      </c>
      <c r="G27" t="s">
        <v>43</v>
      </c>
    </row>
    <row r="28" spans="1:9" ht="12.75">
      <c r="A28">
        <v>25</v>
      </c>
      <c r="B28">
        <v>64</v>
      </c>
      <c r="C28" t="s">
        <v>44</v>
      </c>
      <c r="H28">
        <v>64</v>
      </c>
      <c r="I28" t="s">
        <v>44</v>
      </c>
    </row>
    <row r="29" spans="1:7" ht="12.75">
      <c r="A29">
        <v>26</v>
      </c>
      <c r="B29">
        <v>63</v>
      </c>
      <c r="C29" t="s">
        <v>46</v>
      </c>
      <c r="F29">
        <v>63</v>
      </c>
      <c r="G29" t="s">
        <v>46</v>
      </c>
    </row>
    <row r="30" spans="1:7" ht="12.75">
      <c r="A30">
        <v>27</v>
      </c>
      <c r="B30">
        <v>63</v>
      </c>
      <c r="C30" t="s">
        <v>45</v>
      </c>
      <c r="F30">
        <v>63</v>
      </c>
      <c r="G30" t="s">
        <v>45</v>
      </c>
    </row>
    <row r="31" spans="1:9" ht="12.75">
      <c r="A31">
        <v>28</v>
      </c>
      <c r="B31">
        <v>63</v>
      </c>
      <c r="C31" t="s">
        <v>47</v>
      </c>
      <c r="H31">
        <v>63</v>
      </c>
      <c r="I31" t="s">
        <v>47</v>
      </c>
    </row>
    <row r="32" spans="1:9" ht="12.75">
      <c r="A32">
        <v>29</v>
      </c>
      <c r="B32">
        <v>62</v>
      </c>
      <c r="C32" t="s">
        <v>34</v>
      </c>
      <c r="H32">
        <v>62</v>
      </c>
      <c r="I32" t="s">
        <v>34</v>
      </c>
    </row>
    <row r="33" spans="1:7" ht="12.75">
      <c r="A33">
        <v>30</v>
      </c>
      <c r="B33">
        <v>60</v>
      </c>
      <c r="C33" t="s">
        <v>20</v>
      </c>
      <c r="F33">
        <v>60</v>
      </c>
      <c r="G33" t="s">
        <v>20</v>
      </c>
    </row>
    <row r="34" spans="1:7" ht="12.75">
      <c r="A34">
        <v>31</v>
      </c>
      <c r="B34">
        <v>59</v>
      </c>
      <c r="C34" t="s">
        <v>17</v>
      </c>
      <c r="F34">
        <v>59</v>
      </c>
      <c r="G34" t="s">
        <v>17</v>
      </c>
    </row>
    <row r="35" spans="1:7" ht="12.75">
      <c r="A35">
        <v>32</v>
      </c>
      <c r="B35">
        <v>59</v>
      </c>
      <c r="C35" t="s">
        <v>22</v>
      </c>
      <c r="F35">
        <v>59</v>
      </c>
      <c r="G35" t="s">
        <v>22</v>
      </c>
    </row>
    <row r="36" spans="1:5" ht="12.75">
      <c r="A36">
        <v>33</v>
      </c>
      <c r="B36">
        <v>56</v>
      </c>
      <c r="C36" t="s">
        <v>51</v>
      </c>
      <c r="D36">
        <v>56</v>
      </c>
      <c r="E36" t="s">
        <v>51</v>
      </c>
    </row>
    <row r="37" spans="1:7" ht="12.75">
      <c r="A37">
        <v>34</v>
      </c>
      <c r="B37">
        <v>54</v>
      </c>
      <c r="C37" t="s">
        <v>36</v>
      </c>
      <c r="F37">
        <v>54</v>
      </c>
      <c r="G37" t="s">
        <v>36</v>
      </c>
    </row>
    <row r="38" spans="1:11" ht="12.75">
      <c r="A38">
        <v>35</v>
      </c>
      <c r="B38">
        <v>53</v>
      </c>
      <c r="C38" t="s">
        <v>28</v>
      </c>
      <c r="J38">
        <v>53</v>
      </c>
      <c r="K38" t="s">
        <v>28</v>
      </c>
    </row>
    <row r="39" spans="1:11" ht="12.75">
      <c r="A39">
        <v>36</v>
      </c>
      <c r="B39">
        <v>51</v>
      </c>
      <c r="C39" t="s">
        <v>37</v>
      </c>
      <c r="J39">
        <v>51</v>
      </c>
      <c r="K39" t="s">
        <v>37</v>
      </c>
    </row>
    <row r="40" spans="1:11" ht="12.75">
      <c r="A40">
        <v>37</v>
      </c>
      <c r="B40">
        <v>51</v>
      </c>
      <c r="C40" t="s">
        <v>48</v>
      </c>
      <c r="J40">
        <v>51</v>
      </c>
      <c r="K40" t="s">
        <v>48</v>
      </c>
    </row>
    <row r="41" spans="1:9" ht="12.75">
      <c r="A41">
        <v>38</v>
      </c>
      <c r="B41">
        <v>51</v>
      </c>
      <c r="C41" t="s">
        <v>49</v>
      </c>
      <c r="H41">
        <v>51</v>
      </c>
      <c r="I41" t="s">
        <v>49</v>
      </c>
    </row>
    <row r="42" spans="1:9" ht="12.75">
      <c r="A42">
        <v>39</v>
      </c>
      <c r="B42">
        <v>50</v>
      </c>
      <c r="C42" t="s">
        <v>39</v>
      </c>
      <c r="H42">
        <v>50</v>
      </c>
      <c r="I42" t="s">
        <v>39</v>
      </c>
    </row>
    <row r="43" spans="1:9" ht="12.75">
      <c r="A43">
        <v>40</v>
      </c>
      <c r="B43">
        <v>50</v>
      </c>
      <c r="C43" t="s">
        <v>38</v>
      </c>
      <c r="H43">
        <v>50</v>
      </c>
      <c r="I43" t="s">
        <v>38</v>
      </c>
    </row>
    <row r="44" spans="1:5" ht="12.75">
      <c r="A44">
        <v>41</v>
      </c>
      <c r="B44">
        <v>47</v>
      </c>
      <c r="C44" t="s">
        <v>40</v>
      </c>
      <c r="D44">
        <v>47</v>
      </c>
      <c r="E44" t="s">
        <v>40</v>
      </c>
    </row>
    <row r="45" spans="1:9" ht="12.75">
      <c r="A45">
        <v>42</v>
      </c>
      <c r="B45">
        <v>21</v>
      </c>
      <c r="C45" t="s">
        <v>2</v>
      </c>
      <c r="H45">
        <v>21</v>
      </c>
      <c r="I45" t="s">
        <v>2</v>
      </c>
    </row>
    <row r="46" spans="1:7" ht="12.75">
      <c r="A46">
        <v>43</v>
      </c>
      <c r="B46">
        <v>18</v>
      </c>
      <c r="C46" t="s">
        <v>5</v>
      </c>
      <c r="F46">
        <v>18</v>
      </c>
      <c r="G46" t="s">
        <v>5</v>
      </c>
    </row>
    <row r="47" spans="1:7" ht="12.75">
      <c r="A47">
        <v>44</v>
      </c>
      <c r="B47">
        <v>11</v>
      </c>
      <c r="C47" t="s">
        <v>11</v>
      </c>
      <c r="F47">
        <v>11</v>
      </c>
      <c r="G47" t="s">
        <v>11</v>
      </c>
    </row>
    <row r="48" spans="1:7" ht="12.75">
      <c r="A48">
        <v>45</v>
      </c>
      <c r="B48">
        <v>10</v>
      </c>
      <c r="C48" t="s">
        <v>13</v>
      </c>
      <c r="F48">
        <v>10</v>
      </c>
      <c r="G48" t="s">
        <v>13</v>
      </c>
    </row>
    <row r="49" spans="1:5" ht="12.75">
      <c r="A49">
        <v>46</v>
      </c>
      <c r="B49">
        <v>9</v>
      </c>
      <c r="C49" t="s">
        <v>16</v>
      </c>
      <c r="D49">
        <v>9</v>
      </c>
      <c r="E49" t="s">
        <v>16</v>
      </c>
    </row>
    <row r="50" spans="1:9" ht="12.75">
      <c r="A50">
        <v>47</v>
      </c>
      <c r="B50">
        <v>9</v>
      </c>
      <c r="C50" t="s">
        <v>15</v>
      </c>
      <c r="H50">
        <v>9</v>
      </c>
      <c r="I50" t="s">
        <v>15</v>
      </c>
    </row>
    <row r="51" spans="1:7" ht="12.75">
      <c r="A51">
        <v>48</v>
      </c>
      <c r="B51">
        <v>7</v>
      </c>
      <c r="C51" t="s">
        <v>21</v>
      </c>
      <c r="F51">
        <v>7</v>
      </c>
      <c r="G51" t="s">
        <v>21</v>
      </c>
    </row>
    <row r="52" spans="1:7" ht="12.75">
      <c r="A52">
        <v>49</v>
      </c>
      <c r="B52">
        <v>6</v>
      </c>
      <c r="C52" t="s">
        <v>26</v>
      </c>
      <c r="F52">
        <v>6</v>
      </c>
      <c r="G52" t="s">
        <v>26</v>
      </c>
    </row>
    <row r="53" spans="1:5" ht="12.75">
      <c r="A53">
        <v>50</v>
      </c>
      <c r="B53">
        <v>6</v>
      </c>
      <c r="C53" t="s">
        <v>25</v>
      </c>
      <c r="D53">
        <v>6</v>
      </c>
      <c r="E53" t="s">
        <v>25</v>
      </c>
    </row>
    <row r="54" spans="1:9" ht="12.75">
      <c r="A54">
        <v>51</v>
      </c>
      <c r="B54">
        <v>6</v>
      </c>
      <c r="C54" t="s">
        <v>23</v>
      </c>
      <c r="H54">
        <v>6</v>
      </c>
      <c r="I54" t="s">
        <v>23</v>
      </c>
    </row>
    <row r="55" spans="1:7" ht="12.75">
      <c r="A55">
        <v>52</v>
      </c>
      <c r="B55">
        <v>5</v>
      </c>
      <c r="C55" t="s">
        <v>29</v>
      </c>
      <c r="F55">
        <v>5</v>
      </c>
      <c r="G55" t="s">
        <v>29</v>
      </c>
    </row>
    <row r="56" spans="2:11" ht="12.75">
      <c r="B56">
        <v>15353</v>
      </c>
      <c r="C56" t="s">
        <v>50</v>
      </c>
      <c r="D56">
        <f>SUM(D4:D55)</f>
        <v>2252</v>
      </c>
      <c r="E56" t="s">
        <v>60</v>
      </c>
      <c r="F56">
        <f>SUM(F4:F55)</f>
        <v>2925</v>
      </c>
      <c r="G56" t="s">
        <v>60</v>
      </c>
      <c r="H56">
        <f>SUM(H4:H55)</f>
        <v>1048</v>
      </c>
      <c r="I56" t="s">
        <v>60</v>
      </c>
      <c r="J56">
        <f>SUM(J4:J55)</f>
        <v>844</v>
      </c>
      <c r="K56" t="s">
        <v>60</v>
      </c>
    </row>
    <row r="57" spans="4:11" ht="12.75">
      <c r="D57" s="1">
        <f>D56*100/($D$56+$F$56+$H$56+$J$56)</f>
        <v>31.857405573631347</v>
      </c>
      <c r="E57" t="s">
        <v>58</v>
      </c>
      <c r="F57" s="1">
        <f>F56*100/($D$56+$F$56+$H$56+$J$56)</f>
        <v>41.377846937332016</v>
      </c>
      <c r="G57" t="s">
        <v>58</v>
      </c>
      <c r="H57" s="1">
        <f>H56*100/($D$56+$F$56+$H$56+$J$56)</f>
        <v>14.825293535153486</v>
      </c>
      <c r="I57" t="s">
        <v>58</v>
      </c>
      <c r="J57" s="1">
        <f>J56*100/($D$56+$F$56+$H$56+$J$56)</f>
        <v>11.939453953883152</v>
      </c>
      <c r="K57" t="s">
        <v>58</v>
      </c>
    </row>
    <row r="59" spans="5:9" ht="12.75">
      <c r="E59" t="s">
        <v>59</v>
      </c>
      <c r="I59" t="s">
        <v>54</v>
      </c>
    </row>
    <row r="60" spans="4:9" ht="12.75">
      <c r="D60">
        <f>D56+F56</f>
        <v>5177</v>
      </c>
      <c r="E60" t="s">
        <v>60</v>
      </c>
      <c r="H60">
        <f>H56+J56</f>
        <v>1892</v>
      </c>
      <c r="I60" t="s">
        <v>60</v>
      </c>
    </row>
    <row r="61" spans="4:9" ht="12.75">
      <c r="D61" s="1">
        <f>D60*100/($D$60+$H$60)</f>
        <v>73.23525251096336</v>
      </c>
      <c r="E61" t="s">
        <v>58</v>
      </c>
      <c r="H61" s="1">
        <f>H60*100/($D$60+$H$60)</f>
        <v>26.76474748903664</v>
      </c>
      <c r="I61" t="s">
        <v>58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9"/>
  <sheetViews>
    <sheetView zoomScale="80" zoomScaleNormal="80" workbookViewId="0" topLeftCell="A1">
      <selection activeCell="Q15" sqref="Q15"/>
    </sheetView>
  </sheetViews>
  <sheetFormatPr defaultColWidth="9.140625" defaultRowHeight="12.75"/>
  <cols>
    <col min="3" max="3" width="24.421875" style="0" bestFit="1" customWidth="1"/>
    <col min="4" max="4" width="9.140625" style="5" customWidth="1"/>
    <col min="5" max="5" width="24.421875" style="0" bestFit="1" customWidth="1"/>
    <col min="6" max="6" width="9.140625" style="5" customWidth="1"/>
    <col min="7" max="7" width="24.421875" style="0" bestFit="1" customWidth="1"/>
    <col min="9" max="9" width="22.421875" style="0" bestFit="1" customWidth="1"/>
    <col min="11" max="11" width="21.28125" style="0" bestFit="1" customWidth="1"/>
    <col min="13" max="13" width="16.00390625" style="0" bestFit="1" customWidth="1"/>
  </cols>
  <sheetData>
    <row r="1" spans="1:13" ht="12.75">
      <c r="A1" s="20" t="s">
        <v>232</v>
      </c>
      <c r="B1" s="2"/>
      <c r="C1" s="2"/>
      <c r="D1" s="20"/>
      <c r="E1" s="2"/>
      <c r="F1" s="20"/>
      <c r="G1" s="2"/>
      <c r="H1" s="2"/>
      <c r="I1" s="2"/>
      <c r="J1" s="2"/>
      <c r="K1" s="2"/>
      <c r="L1" s="2"/>
      <c r="M1" s="2"/>
    </row>
    <row r="3" spans="1:3" ht="12.75">
      <c r="A3" t="s">
        <v>233</v>
      </c>
      <c r="B3" t="s">
        <v>206</v>
      </c>
      <c r="C3" t="s">
        <v>234</v>
      </c>
    </row>
    <row r="4" spans="1:13" ht="12.75">
      <c r="A4" s="4">
        <v>39692</v>
      </c>
      <c r="B4">
        <v>558</v>
      </c>
      <c r="C4" t="s">
        <v>92</v>
      </c>
      <c r="F4" s="34"/>
      <c r="G4" s="19" t="s">
        <v>184</v>
      </c>
      <c r="H4" s="19"/>
      <c r="I4" s="19"/>
      <c r="J4" s="19"/>
      <c r="K4" s="19" t="s">
        <v>183</v>
      </c>
      <c r="L4" s="19"/>
      <c r="M4" s="19"/>
    </row>
    <row r="5" spans="2:11" ht="12.75">
      <c r="B5">
        <v>353</v>
      </c>
      <c r="C5" t="s">
        <v>93</v>
      </c>
      <c r="F5" s="7">
        <f>F6*100/(F6+J6)</f>
        <v>87.38338516215016</v>
      </c>
      <c r="G5" s="3" t="s">
        <v>58</v>
      </c>
      <c r="H5" s="5">
        <f>F9*100/(F9+H9)</f>
        <v>23.302675971715118</v>
      </c>
      <c r="I5" t="s">
        <v>204</v>
      </c>
      <c r="J5" s="7">
        <f>J6*100/(F6+J6)</f>
        <v>12.616614837849845</v>
      </c>
      <c r="K5" s="3" t="s">
        <v>58</v>
      </c>
    </row>
    <row r="6" spans="2:11" ht="12.75">
      <c r="B6">
        <v>338</v>
      </c>
      <c r="C6" t="s">
        <v>94</v>
      </c>
      <c r="F6" s="5">
        <f>F10+H10</f>
        <v>43274</v>
      </c>
      <c r="G6" t="s">
        <v>179</v>
      </c>
      <c r="H6" s="6">
        <f>H9*100/(F9+H9)</f>
        <v>76.6973240282849</v>
      </c>
      <c r="I6" t="s">
        <v>205</v>
      </c>
      <c r="J6" s="5">
        <f>J10</f>
        <v>6248</v>
      </c>
      <c r="K6" t="s">
        <v>179</v>
      </c>
    </row>
    <row r="7" spans="2:10" ht="12.75">
      <c r="B7">
        <v>320</v>
      </c>
      <c r="C7" t="s">
        <v>95</v>
      </c>
      <c r="J7" s="5"/>
    </row>
    <row r="8" spans="2:13" ht="12.75">
      <c r="B8">
        <v>317</v>
      </c>
      <c r="C8" t="s">
        <v>96</v>
      </c>
      <c r="F8" s="34"/>
      <c r="G8" s="19" t="s">
        <v>180</v>
      </c>
      <c r="H8" s="19"/>
      <c r="I8" s="19" t="s">
        <v>181</v>
      </c>
      <c r="J8" s="19"/>
      <c r="K8" s="19" t="s">
        <v>183</v>
      </c>
      <c r="L8" s="19"/>
      <c r="M8" s="19" t="s">
        <v>182</v>
      </c>
    </row>
    <row r="9" spans="2:13" ht="12.75">
      <c r="B9">
        <v>310</v>
      </c>
      <c r="C9" t="s">
        <v>97</v>
      </c>
      <c r="D9" s="34" t="s">
        <v>206</v>
      </c>
      <c r="E9" s="19" t="s">
        <v>234</v>
      </c>
      <c r="F9" s="7">
        <f>F10*100/D10</f>
        <v>14.015483189481438</v>
      </c>
      <c r="G9" s="3" t="s">
        <v>58</v>
      </c>
      <c r="H9" s="5">
        <f>H10*100/D10</f>
        <v>46.12989756633171</v>
      </c>
      <c r="I9" t="s">
        <v>58</v>
      </c>
      <c r="J9" s="5">
        <f>J10*100/D10</f>
        <v>8.68392889407775</v>
      </c>
      <c r="K9" t="s">
        <v>58</v>
      </c>
      <c r="L9" s="5">
        <f>L10*100/D10</f>
        <v>31.170690350109105</v>
      </c>
      <c r="M9" t="s">
        <v>58</v>
      </c>
    </row>
    <row r="10" spans="2:13" ht="12.75">
      <c r="B10">
        <v>102</v>
      </c>
      <c r="C10" t="s">
        <v>98</v>
      </c>
      <c r="D10" s="5">
        <f>SUM(D12:D60)</f>
        <v>71949</v>
      </c>
      <c r="E10" t="s">
        <v>60</v>
      </c>
      <c r="F10" s="5">
        <f>SUM(F12:F60)</f>
        <v>10084</v>
      </c>
      <c r="G10" t="s">
        <v>179</v>
      </c>
      <c r="H10" s="5">
        <f>SUM(H12:H60)</f>
        <v>33190</v>
      </c>
      <c r="I10" t="s">
        <v>179</v>
      </c>
      <c r="J10" s="5">
        <f>SUM(J12:J60)</f>
        <v>6248</v>
      </c>
      <c r="K10" t="s">
        <v>179</v>
      </c>
      <c r="L10" s="5">
        <f>SUM(L12:L60)</f>
        <v>22427</v>
      </c>
      <c r="M10" t="s">
        <v>179</v>
      </c>
    </row>
    <row r="11" spans="2:12" ht="12.75">
      <c r="B11">
        <v>52</v>
      </c>
      <c r="C11" t="s">
        <v>99</v>
      </c>
      <c r="H11" s="5"/>
      <c r="J11" s="5"/>
      <c r="L11" s="5"/>
    </row>
    <row r="12" spans="2:13" ht="12.75">
      <c r="B12">
        <v>46</v>
      </c>
      <c r="C12" t="s">
        <v>100</v>
      </c>
      <c r="D12" s="5">
        <v>18409</v>
      </c>
      <c r="E12" t="s">
        <v>106</v>
      </c>
      <c r="L12" s="5">
        <v>18409</v>
      </c>
      <c r="M12" t="s">
        <v>106</v>
      </c>
    </row>
    <row r="13" spans="2:9" ht="12.75">
      <c r="B13">
        <v>43</v>
      </c>
      <c r="C13" t="s">
        <v>101</v>
      </c>
      <c r="D13" s="5">
        <v>11384</v>
      </c>
      <c r="E13" s="8" t="s">
        <v>92</v>
      </c>
      <c r="H13" s="5">
        <v>11384</v>
      </c>
      <c r="I13" t="s">
        <v>92</v>
      </c>
    </row>
    <row r="14" spans="2:9" ht="12.75">
      <c r="B14">
        <v>42</v>
      </c>
      <c r="C14" t="s">
        <v>102</v>
      </c>
      <c r="D14" s="5">
        <v>4178</v>
      </c>
      <c r="E14" s="3" t="s">
        <v>98</v>
      </c>
      <c r="H14" s="5">
        <v>4178</v>
      </c>
      <c r="I14" t="s">
        <v>98</v>
      </c>
    </row>
    <row r="15" spans="1:9" ht="12.75">
      <c r="A15" t="s">
        <v>77</v>
      </c>
      <c r="B15">
        <v>564</v>
      </c>
      <c r="C15" t="s">
        <v>92</v>
      </c>
      <c r="D15" s="5">
        <v>3546</v>
      </c>
      <c r="E15" s="3" t="s">
        <v>94</v>
      </c>
      <c r="H15" s="5">
        <v>3546</v>
      </c>
      <c r="I15" t="s">
        <v>94</v>
      </c>
    </row>
    <row r="16" spans="2:7" ht="12.75">
      <c r="B16">
        <v>304</v>
      </c>
      <c r="C16" t="s">
        <v>94</v>
      </c>
      <c r="D16" s="5">
        <v>2757</v>
      </c>
      <c r="E16" s="3" t="s">
        <v>96</v>
      </c>
      <c r="F16" s="5">
        <v>2757</v>
      </c>
      <c r="G16" t="s">
        <v>96</v>
      </c>
    </row>
    <row r="17" spans="2:9" ht="12.75">
      <c r="B17">
        <v>259</v>
      </c>
      <c r="C17" t="s">
        <v>93</v>
      </c>
      <c r="D17" s="5">
        <v>2623</v>
      </c>
      <c r="E17" s="3" t="s">
        <v>93</v>
      </c>
      <c r="H17" s="5">
        <v>2623</v>
      </c>
      <c r="I17" t="s">
        <v>93</v>
      </c>
    </row>
    <row r="18" spans="2:9" ht="12.75">
      <c r="B18">
        <v>230</v>
      </c>
      <c r="C18" t="s">
        <v>95</v>
      </c>
      <c r="D18" s="5">
        <v>2448</v>
      </c>
      <c r="E18" s="3" t="s">
        <v>101</v>
      </c>
      <c r="H18" s="5">
        <v>2448</v>
      </c>
      <c r="I18" t="s">
        <v>101</v>
      </c>
    </row>
    <row r="19" spans="2:7" ht="12.75">
      <c r="B19">
        <v>202</v>
      </c>
      <c r="C19" t="s">
        <v>96</v>
      </c>
      <c r="D19" s="5">
        <v>2401</v>
      </c>
      <c r="E19" s="3" t="s">
        <v>109</v>
      </c>
      <c r="F19" s="5">
        <v>2401</v>
      </c>
      <c r="G19" t="s">
        <v>109</v>
      </c>
    </row>
    <row r="20" spans="2:11" ht="12.75">
      <c r="B20">
        <v>173</v>
      </c>
      <c r="C20" t="s">
        <v>97</v>
      </c>
      <c r="D20" s="5">
        <v>2105</v>
      </c>
      <c r="E20" s="9" t="s">
        <v>102</v>
      </c>
      <c r="J20" s="5">
        <v>2105</v>
      </c>
      <c r="K20" t="s">
        <v>102</v>
      </c>
    </row>
    <row r="21" spans="2:9" ht="12.75">
      <c r="B21">
        <v>152</v>
      </c>
      <c r="C21" t="s">
        <v>98</v>
      </c>
      <c r="D21" s="5">
        <v>2049</v>
      </c>
      <c r="E21" s="3" t="s">
        <v>108</v>
      </c>
      <c r="H21" s="5">
        <v>2049</v>
      </c>
      <c r="I21" t="s">
        <v>108</v>
      </c>
    </row>
    <row r="22" spans="2:7" ht="12.75">
      <c r="B22">
        <v>128</v>
      </c>
      <c r="C22" t="s">
        <v>103</v>
      </c>
      <c r="D22" s="5">
        <v>2013</v>
      </c>
      <c r="E22" s="3" t="s">
        <v>115</v>
      </c>
      <c r="F22" s="5">
        <v>2013</v>
      </c>
      <c r="G22" t="s">
        <v>115</v>
      </c>
    </row>
    <row r="23" spans="2:11" ht="12.75">
      <c r="B23">
        <v>100</v>
      </c>
      <c r="C23" t="s">
        <v>104</v>
      </c>
      <c r="D23" s="5">
        <v>1679</v>
      </c>
      <c r="E23" s="9" t="s">
        <v>110</v>
      </c>
      <c r="J23" s="5">
        <v>1679</v>
      </c>
      <c r="K23" t="s">
        <v>110</v>
      </c>
    </row>
    <row r="24" spans="2:13" ht="12.75">
      <c r="B24">
        <v>93</v>
      </c>
      <c r="C24" t="s">
        <v>101</v>
      </c>
      <c r="D24" s="5">
        <v>1679</v>
      </c>
      <c r="E24" t="s">
        <v>103</v>
      </c>
      <c r="L24" s="5">
        <v>1679</v>
      </c>
      <c r="M24" t="s">
        <v>103</v>
      </c>
    </row>
    <row r="25" spans="2:9" ht="12.75">
      <c r="B25">
        <v>91</v>
      </c>
      <c r="C25" t="s">
        <v>105</v>
      </c>
      <c r="D25" s="5">
        <v>1350</v>
      </c>
      <c r="E25" t="s">
        <v>124</v>
      </c>
      <c r="H25" s="5">
        <v>1350</v>
      </c>
      <c r="I25" t="s">
        <v>124</v>
      </c>
    </row>
    <row r="26" spans="1:9" ht="12.75">
      <c r="A26" t="s">
        <v>78</v>
      </c>
      <c r="B26">
        <v>677</v>
      </c>
      <c r="C26" t="s">
        <v>92</v>
      </c>
      <c r="D26" s="5">
        <v>1226</v>
      </c>
      <c r="E26" t="s">
        <v>125</v>
      </c>
      <c r="H26" s="5">
        <v>1226</v>
      </c>
      <c r="I26" t="s">
        <v>125</v>
      </c>
    </row>
    <row r="27" spans="2:9" ht="12.75">
      <c r="B27">
        <v>312</v>
      </c>
      <c r="C27" t="s">
        <v>106</v>
      </c>
      <c r="D27" s="5">
        <v>1141</v>
      </c>
      <c r="E27" t="s">
        <v>122</v>
      </c>
      <c r="H27" s="5">
        <v>1141</v>
      </c>
      <c r="I27" t="s">
        <v>122</v>
      </c>
    </row>
    <row r="28" spans="2:13" ht="12.75">
      <c r="B28">
        <v>269</v>
      </c>
      <c r="C28" t="s">
        <v>107</v>
      </c>
      <c r="D28" s="5">
        <v>1093</v>
      </c>
      <c r="E28" t="s">
        <v>118</v>
      </c>
      <c r="L28" s="5">
        <v>1093</v>
      </c>
      <c r="M28" t="s">
        <v>118</v>
      </c>
    </row>
    <row r="29" spans="2:7" ht="12.75">
      <c r="B29">
        <v>218</v>
      </c>
      <c r="C29" t="s">
        <v>104</v>
      </c>
      <c r="D29" s="5">
        <v>934</v>
      </c>
      <c r="E29" t="s">
        <v>117</v>
      </c>
      <c r="F29" s="5">
        <v>934</v>
      </c>
      <c r="G29" t="s">
        <v>117</v>
      </c>
    </row>
    <row r="30" spans="2:11" ht="12.75">
      <c r="B30">
        <v>198</v>
      </c>
      <c r="C30" t="s">
        <v>94</v>
      </c>
      <c r="D30" s="5">
        <v>869</v>
      </c>
      <c r="E30" s="9" t="s">
        <v>119</v>
      </c>
      <c r="J30" s="5">
        <v>869</v>
      </c>
      <c r="K30" t="s">
        <v>119</v>
      </c>
    </row>
    <row r="31" spans="2:9" ht="12.75">
      <c r="B31">
        <v>177</v>
      </c>
      <c r="C31" t="s">
        <v>108</v>
      </c>
      <c r="D31" s="5">
        <v>740</v>
      </c>
      <c r="E31" t="s">
        <v>131</v>
      </c>
      <c r="H31" s="5">
        <v>740</v>
      </c>
      <c r="I31" t="s">
        <v>131</v>
      </c>
    </row>
    <row r="32" spans="2:9" ht="12.75">
      <c r="B32">
        <v>176</v>
      </c>
      <c r="C32" t="s">
        <v>98</v>
      </c>
      <c r="D32" s="5">
        <v>682</v>
      </c>
      <c r="E32" t="s">
        <v>104</v>
      </c>
      <c r="H32" s="5">
        <v>682</v>
      </c>
      <c r="I32" t="s">
        <v>104</v>
      </c>
    </row>
    <row r="33" spans="2:11" ht="12.75">
      <c r="B33">
        <v>166</v>
      </c>
      <c r="C33" t="s">
        <v>101</v>
      </c>
      <c r="D33" s="5">
        <v>647</v>
      </c>
      <c r="E33" s="9" t="s">
        <v>95</v>
      </c>
      <c r="J33" s="5">
        <v>647</v>
      </c>
      <c r="K33" t="s">
        <v>95</v>
      </c>
    </row>
    <row r="34" spans="2:9" ht="12.75">
      <c r="B34">
        <v>150</v>
      </c>
      <c r="C34" t="s">
        <v>109</v>
      </c>
      <c r="D34" s="5">
        <v>557</v>
      </c>
      <c r="E34" t="s">
        <v>97</v>
      </c>
      <c r="H34" s="5">
        <v>557</v>
      </c>
      <c r="I34" t="s">
        <v>97</v>
      </c>
    </row>
    <row r="35" spans="2:7" ht="12.75">
      <c r="B35">
        <v>149</v>
      </c>
      <c r="C35" t="s">
        <v>96</v>
      </c>
      <c r="D35" s="5">
        <v>555</v>
      </c>
      <c r="E35" t="s">
        <v>112</v>
      </c>
      <c r="F35" s="5">
        <v>555</v>
      </c>
      <c r="G35" t="s">
        <v>112</v>
      </c>
    </row>
    <row r="36" spans="2:13" ht="12.75">
      <c r="B36">
        <v>148</v>
      </c>
      <c r="C36" t="s">
        <v>93</v>
      </c>
      <c r="D36" s="5">
        <v>523</v>
      </c>
      <c r="E36" t="s">
        <v>135</v>
      </c>
      <c r="L36" s="5">
        <v>523</v>
      </c>
      <c r="M36" t="s">
        <v>135</v>
      </c>
    </row>
    <row r="37" spans="1:7" ht="12.75">
      <c r="A37" t="s">
        <v>79</v>
      </c>
      <c r="B37">
        <v>538</v>
      </c>
      <c r="C37" t="s">
        <v>92</v>
      </c>
      <c r="D37" s="5">
        <v>486</v>
      </c>
      <c r="E37" t="s">
        <v>129</v>
      </c>
      <c r="F37" s="5">
        <v>486</v>
      </c>
      <c r="G37" t="s">
        <v>129</v>
      </c>
    </row>
    <row r="38" spans="2:11" ht="12.75">
      <c r="B38">
        <v>342</v>
      </c>
      <c r="C38" t="s">
        <v>107</v>
      </c>
      <c r="D38" s="5">
        <v>421</v>
      </c>
      <c r="E38" s="9" t="s">
        <v>138</v>
      </c>
      <c r="J38" s="5">
        <v>421</v>
      </c>
      <c r="K38" t="s">
        <v>138</v>
      </c>
    </row>
    <row r="39" spans="2:13" ht="12.75">
      <c r="B39">
        <v>243</v>
      </c>
      <c r="C39" t="s">
        <v>106</v>
      </c>
      <c r="D39" s="5">
        <v>340</v>
      </c>
      <c r="E39" t="s">
        <v>111</v>
      </c>
      <c r="L39" s="5">
        <v>340</v>
      </c>
      <c r="M39" t="s">
        <v>111</v>
      </c>
    </row>
    <row r="40" spans="2:13" ht="12.75">
      <c r="B40">
        <v>192</v>
      </c>
      <c r="C40" t="s">
        <v>96</v>
      </c>
      <c r="D40" s="5">
        <v>338</v>
      </c>
      <c r="E40" t="s">
        <v>126</v>
      </c>
      <c r="L40" s="5">
        <v>338</v>
      </c>
      <c r="M40" t="s">
        <v>126</v>
      </c>
    </row>
    <row r="41" spans="2:9" ht="12.75">
      <c r="B41">
        <v>184</v>
      </c>
      <c r="C41" t="s">
        <v>94</v>
      </c>
      <c r="D41" s="5">
        <v>302</v>
      </c>
      <c r="E41" t="s">
        <v>136</v>
      </c>
      <c r="H41" s="5">
        <v>302</v>
      </c>
      <c r="I41" t="s">
        <v>136</v>
      </c>
    </row>
    <row r="42" spans="2:7" ht="12.75">
      <c r="B42">
        <v>169</v>
      </c>
      <c r="C42" t="s">
        <v>103</v>
      </c>
      <c r="D42" s="5">
        <v>283</v>
      </c>
      <c r="E42" t="s">
        <v>123</v>
      </c>
      <c r="F42" s="5">
        <v>283</v>
      </c>
      <c r="G42" t="s">
        <v>123</v>
      </c>
    </row>
    <row r="43" spans="2:7" ht="12.75">
      <c r="B43">
        <v>162</v>
      </c>
      <c r="C43" t="s">
        <v>93</v>
      </c>
      <c r="D43" s="5">
        <v>252</v>
      </c>
      <c r="E43" t="s">
        <v>133</v>
      </c>
      <c r="F43" s="5">
        <v>252</v>
      </c>
      <c r="G43" t="s">
        <v>133</v>
      </c>
    </row>
    <row r="44" spans="2:11" ht="12.75">
      <c r="B44">
        <v>160</v>
      </c>
      <c r="C44" t="s">
        <v>101</v>
      </c>
      <c r="D44" s="5">
        <v>209</v>
      </c>
      <c r="E44" s="9" t="s">
        <v>116</v>
      </c>
      <c r="J44" s="5">
        <v>209</v>
      </c>
      <c r="K44" t="s">
        <v>116</v>
      </c>
    </row>
    <row r="45" spans="2:9" ht="12.75">
      <c r="B45">
        <v>140</v>
      </c>
      <c r="C45" t="s">
        <v>110</v>
      </c>
      <c r="D45" s="5">
        <v>203</v>
      </c>
      <c r="E45" t="s">
        <v>141</v>
      </c>
      <c r="H45" s="5">
        <v>203</v>
      </c>
      <c r="I45" t="s">
        <v>141</v>
      </c>
    </row>
    <row r="46" spans="2:7" ht="12.75">
      <c r="B46">
        <v>136</v>
      </c>
      <c r="C46" t="s">
        <v>109</v>
      </c>
      <c r="D46" s="5">
        <v>162</v>
      </c>
      <c r="E46" t="s">
        <v>134</v>
      </c>
      <c r="F46" s="5">
        <v>162</v>
      </c>
      <c r="G46" t="s">
        <v>134</v>
      </c>
    </row>
    <row r="47" spans="2:9" ht="12.75">
      <c r="B47">
        <v>124</v>
      </c>
      <c r="C47" t="s">
        <v>98</v>
      </c>
      <c r="D47" s="5">
        <v>157</v>
      </c>
      <c r="E47" s="9" t="s">
        <v>130</v>
      </c>
      <c r="H47" s="5">
        <v>157</v>
      </c>
      <c r="I47" t="s">
        <v>130</v>
      </c>
    </row>
    <row r="48" spans="1:11" ht="12.75">
      <c r="A48" t="s">
        <v>80</v>
      </c>
      <c r="B48">
        <v>355</v>
      </c>
      <c r="C48" t="s">
        <v>92</v>
      </c>
      <c r="D48" s="5">
        <v>142</v>
      </c>
      <c r="E48" s="9" t="s">
        <v>137</v>
      </c>
      <c r="J48" s="5">
        <v>142</v>
      </c>
      <c r="K48" t="s">
        <v>137</v>
      </c>
    </row>
    <row r="49" spans="2:9" ht="12.75">
      <c r="B49">
        <v>154</v>
      </c>
      <c r="C49" t="s">
        <v>94</v>
      </c>
      <c r="D49" s="5">
        <v>137</v>
      </c>
      <c r="E49" t="s">
        <v>142</v>
      </c>
      <c r="H49" s="5">
        <v>137</v>
      </c>
      <c r="I49" t="s">
        <v>142</v>
      </c>
    </row>
    <row r="50" spans="2:7" ht="12.75">
      <c r="B50">
        <v>128</v>
      </c>
      <c r="C50" t="s">
        <v>93</v>
      </c>
      <c r="D50" s="5">
        <v>135</v>
      </c>
      <c r="E50" t="s">
        <v>127</v>
      </c>
      <c r="F50" s="5">
        <v>135</v>
      </c>
      <c r="G50" t="s">
        <v>127</v>
      </c>
    </row>
    <row r="51" spans="2:9" ht="12.75">
      <c r="B51">
        <v>108</v>
      </c>
      <c r="C51" t="s">
        <v>109</v>
      </c>
      <c r="D51" s="5">
        <v>115</v>
      </c>
      <c r="E51" t="s">
        <v>100</v>
      </c>
      <c r="H51" s="5">
        <v>115</v>
      </c>
      <c r="I51" t="s">
        <v>100</v>
      </c>
    </row>
    <row r="52" spans="2:7" ht="12.75">
      <c r="B52">
        <v>107</v>
      </c>
      <c r="C52" t="s">
        <v>96</v>
      </c>
      <c r="D52" s="5">
        <v>106</v>
      </c>
      <c r="E52" t="s">
        <v>128</v>
      </c>
      <c r="F52" s="5">
        <v>106</v>
      </c>
      <c r="G52" t="s">
        <v>128</v>
      </c>
    </row>
    <row r="53" spans="2:11" ht="12.75">
      <c r="B53">
        <v>104</v>
      </c>
      <c r="C53" t="s">
        <v>101</v>
      </c>
      <c r="D53" s="5">
        <v>92</v>
      </c>
      <c r="E53" s="9" t="s">
        <v>113</v>
      </c>
      <c r="J53" s="5">
        <v>92</v>
      </c>
      <c r="K53" t="s">
        <v>113</v>
      </c>
    </row>
    <row r="54" spans="2:9" ht="12.75">
      <c r="B54">
        <v>96</v>
      </c>
      <c r="C54" t="s">
        <v>111</v>
      </c>
      <c r="D54" s="5">
        <v>91</v>
      </c>
      <c r="E54" t="s">
        <v>105</v>
      </c>
      <c r="H54" s="5">
        <v>91</v>
      </c>
      <c r="I54" t="s">
        <v>105</v>
      </c>
    </row>
    <row r="55" spans="2:9" ht="12.75">
      <c r="B55">
        <v>87</v>
      </c>
      <c r="C55" t="s">
        <v>98</v>
      </c>
      <c r="D55" s="5">
        <v>88</v>
      </c>
      <c r="E55" t="s">
        <v>139</v>
      </c>
      <c r="H55" s="5">
        <v>88</v>
      </c>
      <c r="I55" t="s">
        <v>139</v>
      </c>
    </row>
    <row r="56" spans="2:11" ht="12.75">
      <c r="B56">
        <v>86</v>
      </c>
      <c r="C56" t="s">
        <v>107</v>
      </c>
      <c r="D56" s="5">
        <v>84</v>
      </c>
      <c r="E56" s="9" t="s">
        <v>140</v>
      </c>
      <c r="J56" s="5">
        <v>84</v>
      </c>
      <c r="K56" t="s">
        <v>140</v>
      </c>
    </row>
    <row r="57" spans="2:9" ht="12.75">
      <c r="B57">
        <v>86</v>
      </c>
      <c r="C57" t="s">
        <v>112</v>
      </c>
      <c r="D57" s="5">
        <v>70</v>
      </c>
      <c r="E57" t="s">
        <v>132</v>
      </c>
      <c r="H57" s="5">
        <v>70</v>
      </c>
      <c r="I57" t="s">
        <v>132</v>
      </c>
    </row>
    <row r="58" spans="2:9" ht="12.75">
      <c r="B58">
        <v>80</v>
      </c>
      <c r="C58" t="s">
        <v>106</v>
      </c>
      <c r="D58" s="5">
        <v>52</v>
      </c>
      <c r="E58" t="s">
        <v>99</v>
      </c>
      <c r="H58" s="5">
        <v>52</v>
      </c>
      <c r="I58" t="s">
        <v>99</v>
      </c>
    </row>
    <row r="59" spans="1:9" ht="12.75">
      <c r="A59" t="s">
        <v>81</v>
      </c>
      <c r="B59">
        <v>351</v>
      </c>
      <c r="C59" t="s">
        <v>92</v>
      </c>
      <c r="D59" s="5">
        <v>51</v>
      </c>
      <c r="E59" t="s">
        <v>120</v>
      </c>
      <c r="H59" s="5">
        <v>51</v>
      </c>
      <c r="I59" t="s">
        <v>120</v>
      </c>
    </row>
    <row r="60" spans="2:13" ht="12.75">
      <c r="B60">
        <v>142</v>
      </c>
      <c r="C60" t="s">
        <v>94</v>
      </c>
      <c r="D60" s="5">
        <v>45</v>
      </c>
      <c r="E60" t="s">
        <v>121</v>
      </c>
      <c r="L60" s="5">
        <v>45</v>
      </c>
      <c r="M60" t="s">
        <v>121</v>
      </c>
    </row>
    <row r="61" spans="2:3" ht="12.75">
      <c r="B61">
        <v>115</v>
      </c>
      <c r="C61" t="s">
        <v>112</v>
      </c>
    </row>
    <row r="62" spans="2:3" ht="12.75">
      <c r="B62">
        <v>92</v>
      </c>
      <c r="C62" t="s">
        <v>109</v>
      </c>
    </row>
    <row r="63" spans="2:3" ht="12.75">
      <c r="B63">
        <v>92</v>
      </c>
      <c r="C63" t="s">
        <v>113</v>
      </c>
    </row>
    <row r="64" spans="2:3" ht="12.75">
      <c r="B64">
        <v>90</v>
      </c>
      <c r="C64" t="s">
        <v>98</v>
      </c>
    </row>
    <row r="65" spans="2:3" ht="12.75">
      <c r="B65">
        <v>88</v>
      </c>
      <c r="C65" t="s">
        <v>101</v>
      </c>
    </row>
    <row r="66" spans="2:3" ht="12.75">
      <c r="B66">
        <v>85</v>
      </c>
      <c r="C66" t="s">
        <v>96</v>
      </c>
    </row>
    <row r="67" spans="2:3" ht="12.75">
      <c r="B67">
        <v>80</v>
      </c>
      <c r="C67" t="s">
        <v>93</v>
      </c>
    </row>
    <row r="68" spans="2:3" ht="12.75">
      <c r="B68">
        <v>76</v>
      </c>
      <c r="C68" t="s">
        <v>111</v>
      </c>
    </row>
    <row r="69" spans="2:3" ht="12.75">
      <c r="B69">
        <v>62</v>
      </c>
      <c r="C69" t="s">
        <v>114</v>
      </c>
    </row>
    <row r="70" spans="1:3" ht="12.75">
      <c r="A70" s="4">
        <v>39508</v>
      </c>
      <c r="B70">
        <v>366</v>
      </c>
      <c r="C70" t="s">
        <v>92</v>
      </c>
    </row>
    <row r="71" spans="2:3" ht="12.75">
      <c r="B71">
        <v>146</v>
      </c>
      <c r="C71" t="s">
        <v>94</v>
      </c>
    </row>
    <row r="72" spans="2:3" ht="12.75">
      <c r="B72">
        <v>115</v>
      </c>
      <c r="C72" t="s">
        <v>110</v>
      </c>
    </row>
    <row r="73" spans="2:3" ht="12.75">
      <c r="B73">
        <v>114</v>
      </c>
      <c r="C73" t="s">
        <v>98</v>
      </c>
    </row>
    <row r="74" spans="2:3" ht="12.75">
      <c r="B74">
        <v>102</v>
      </c>
      <c r="C74" t="s">
        <v>101</v>
      </c>
    </row>
    <row r="75" spans="2:3" ht="12.75">
      <c r="B75">
        <v>98</v>
      </c>
      <c r="C75" t="s">
        <v>96</v>
      </c>
    </row>
    <row r="76" spans="2:3" ht="12.75">
      <c r="B76">
        <v>94</v>
      </c>
      <c r="C76" t="s">
        <v>112</v>
      </c>
    </row>
    <row r="77" spans="2:3" ht="12.75">
      <c r="B77">
        <v>76</v>
      </c>
      <c r="C77" t="s">
        <v>111</v>
      </c>
    </row>
    <row r="78" spans="2:3" ht="12.75">
      <c r="B78">
        <v>72</v>
      </c>
      <c r="C78" t="s">
        <v>93</v>
      </c>
    </row>
    <row r="79" spans="2:3" ht="12.75">
      <c r="B79">
        <v>69</v>
      </c>
      <c r="C79" t="s">
        <v>100</v>
      </c>
    </row>
    <row r="80" spans="2:3" ht="12.75">
      <c r="B80">
        <v>69</v>
      </c>
      <c r="C80" t="s">
        <v>114</v>
      </c>
    </row>
    <row r="81" spans="1:3" ht="12.75">
      <c r="A81" t="s">
        <v>82</v>
      </c>
      <c r="B81">
        <v>348</v>
      </c>
      <c r="C81" t="s">
        <v>92</v>
      </c>
    </row>
    <row r="82" spans="2:3" ht="12.75">
      <c r="B82">
        <v>146</v>
      </c>
      <c r="C82" t="s">
        <v>94</v>
      </c>
    </row>
    <row r="83" spans="2:3" ht="12.75">
      <c r="B83">
        <v>108</v>
      </c>
      <c r="C83" t="s">
        <v>101</v>
      </c>
    </row>
    <row r="84" spans="2:3" ht="12.75">
      <c r="B84">
        <v>99</v>
      </c>
      <c r="C84" t="s">
        <v>114</v>
      </c>
    </row>
    <row r="85" spans="2:3" ht="12.75">
      <c r="B85">
        <v>97</v>
      </c>
      <c r="C85" t="s">
        <v>109</v>
      </c>
    </row>
    <row r="86" spans="2:3" ht="12.75">
      <c r="B86">
        <v>92</v>
      </c>
      <c r="C86" t="s">
        <v>111</v>
      </c>
    </row>
    <row r="87" spans="2:3" ht="12.75">
      <c r="B87">
        <v>89</v>
      </c>
      <c r="C87" t="s">
        <v>93</v>
      </c>
    </row>
    <row r="88" spans="2:3" ht="12.75">
      <c r="B88">
        <v>82</v>
      </c>
      <c r="C88" t="s">
        <v>108</v>
      </c>
    </row>
    <row r="89" spans="2:3" ht="12.75">
      <c r="B89">
        <v>78</v>
      </c>
      <c r="C89" t="s">
        <v>107</v>
      </c>
    </row>
    <row r="90" spans="2:3" ht="12.75">
      <c r="B90">
        <v>75</v>
      </c>
      <c r="C90" t="s">
        <v>104</v>
      </c>
    </row>
    <row r="91" spans="2:3" ht="12.75">
      <c r="B91">
        <v>72</v>
      </c>
      <c r="C91" t="s">
        <v>112</v>
      </c>
    </row>
    <row r="92" spans="1:3" ht="12.75">
      <c r="A92" s="4">
        <v>39448</v>
      </c>
      <c r="B92">
        <v>253</v>
      </c>
      <c r="C92" t="s">
        <v>92</v>
      </c>
    </row>
    <row r="93" spans="2:3" ht="12.75">
      <c r="B93">
        <v>192</v>
      </c>
      <c r="C93" t="s">
        <v>94</v>
      </c>
    </row>
    <row r="94" spans="2:3" ht="12.75">
      <c r="B94">
        <v>164</v>
      </c>
      <c r="C94" t="s">
        <v>93</v>
      </c>
    </row>
    <row r="95" spans="2:3" ht="12.75">
      <c r="B95">
        <v>119</v>
      </c>
      <c r="C95" t="s">
        <v>96</v>
      </c>
    </row>
    <row r="96" spans="2:3" ht="12.75">
      <c r="B96">
        <v>103</v>
      </c>
      <c r="C96" t="s">
        <v>110</v>
      </c>
    </row>
    <row r="97" spans="2:3" ht="12.75">
      <c r="B97">
        <v>89</v>
      </c>
      <c r="C97" t="s">
        <v>108</v>
      </c>
    </row>
    <row r="98" spans="2:3" ht="12.75">
      <c r="B98">
        <v>87</v>
      </c>
      <c r="C98" t="s">
        <v>109</v>
      </c>
    </row>
    <row r="99" spans="2:3" ht="12.75">
      <c r="B99">
        <v>80</v>
      </c>
      <c r="C99" t="s">
        <v>115</v>
      </c>
    </row>
    <row r="100" spans="2:3" ht="12.75">
      <c r="B100">
        <v>73</v>
      </c>
      <c r="C100" t="s">
        <v>101</v>
      </c>
    </row>
    <row r="101" spans="2:3" ht="12.75">
      <c r="B101">
        <v>73</v>
      </c>
      <c r="C101" t="s">
        <v>103</v>
      </c>
    </row>
    <row r="102" spans="2:3" ht="12.75">
      <c r="B102">
        <v>72</v>
      </c>
      <c r="C102" t="s">
        <v>116</v>
      </c>
    </row>
    <row r="103" spans="1:3" ht="12.75">
      <c r="A103" t="s">
        <v>83</v>
      </c>
      <c r="B103">
        <v>436</v>
      </c>
      <c r="C103" t="s">
        <v>106</v>
      </c>
    </row>
    <row r="104" spans="2:3" ht="12.75">
      <c r="B104">
        <v>275</v>
      </c>
      <c r="C104" t="s">
        <v>92</v>
      </c>
    </row>
    <row r="105" spans="2:3" ht="12.75">
      <c r="B105">
        <v>193</v>
      </c>
      <c r="C105" t="s">
        <v>94</v>
      </c>
    </row>
    <row r="106" spans="2:3" ht="12.75">
      <c r="B106">
        <v>121</v>
      </c>
      <c r="C106" t="s">
        <v>98</v>
      </c>
    </row>
    <row r="107" spans="2:3" ht="12.75">
      <c r="B107">
        <v>113</v>
      </c>
      <c r="C107" t="s">
        <v>104</v>
      </c>
    </row>
    <row r="108" spans="2:3" ht="12.75">
      <c r="B108">
        <v>111</v>
      </c>
      <c r="C108" t="s">
        <v>93</v>
      </c>
    </row>
    <row r="109" spans="2:3" ht="12.75">
      <c r="B109">
        <v>99</v>
      </c>
      <c r="C109" t="s">
        <v>108</v>
      </c>
    </row>
    <row r="110" spans="2:3" ht="12.75">
      <c r="B110">
        <v>84</v>
      </c>
      <c r="C110" t="s">
        <v>96</v>
      </c>
    </row>
    <row r="111" spans="2:3" ht="12.75">
      <c r="B111">
        <v>82</v>
      </c>
      <c r="C111" t="s">
        <v>109</v>
      </c>
    </row>
    <row r="112" spans="2:3" ht="12.75">
      <c r="B112">
        <v>80</v>
      </c>
      <c r="C112" t="s">
        <v>101</v>
      </c>
    </row>
    <row r="113" spans="2:3" ht="12.75">
      <c r="B113">
        <v>77</v>
      </c>
      <c r="C113" t="s">
        <v>112</v>
      </c>
    </row>
    <row r="114" spans="1:3" ht="12.75">
      <c r="A114" s="4">
        <v>39387</v>
      </c>
      <c r="B114">
        <v>317</v>
      </c>
      <c r="C114" t="s">
        <v>92</v>
      </c>
    </row>
    <row r="115" spans="2:3" ht="12.75">
      <c r="B115">
        <v>159</v>
      </c>
      <c r="C115" t="s">
        <v>117</v>
      </c>
    </row>
    <row r="116" spans="2:3" ht="12.75">
      <c r="B116">
        <v>125</v>
      </c>
      <c r="C116" t="s">
        <v>94</v>
      </c>
    </row>
    <row r="117" spans="2:3" ht="12.75">
      <c r="B117">
        <v>110</v>
      </c>
      <c r="C117" t="s">
        <v>98</v>
      </c>
    </row>
    <row r="118" spans="2:3" ht="12.75">
      <c r="B118">
        <v>109</v>
      </c>
      <c r="C118" t="s">
        <v>96</v>
      </c>
    </row>
    <row r="119" spans="2:3" ht="12.75">
      <c r="B119">
        <v>99</v>
      </c>
      <c r="C119" t="s">
        <v>101</v>
      </c>
    </row>
    <row r="120" spans="2:3" ht="12.75">
      <c r="B120">
        <v>95</v>
      </c>
      <c r="C120" t="s">
        <v>106</v>
      </c>
    </row>
    <row r="121" spans="2:3" ht="12.75">
      <c r="B121">
        <v>93</v>
      </c>
      <c r="C121" t="s">
        <v>103</v>
      </c>
    </row>
    <row r="122" spans="2:3" ht="12.75">
      <c r="B122">
        <v>83</v>
      </c>
      <c r="C122" t="s">
        <v>109</v>
      </c>
    </row>
    <row r="123" spans="2:3" ht="12.75">
      <c r="B123">
        <v>81</v>
      </c>
      <c r="C123" t="s">
        <v>93</v>
      </c>
    </row>
    <row r="124" spans="2:3" ht="12.75">
      <c r="B124">
        <v>74</v>
      </c>
      <c r="C124" t="s">
        <v>97</v>
      </c>
    </row>
    <row r="125" spans="1:3" ht="12.75">
      <c r="A125" s="4">
        <v>39356</v>
      </c>
      <c r="B125">
        <v>976</v>
      </c>
      <c r="C125" t="s">
        <v>93</v>
      </c>
    </row>
    <row r="126" spans="2:3" ht="12.75">
      <c r="B126">
        <v>744</v>
      </c>
      <c r="C126" t="s">
        <v>94</v>
      </c>
    </row>
    <row r="127" spans="2:3" ht="12.75">
      <c r="B127">
        <v>737</v>
      </c>
      <c r="C127" t="s">
        <v>98</v>
      </c>
    </row>
    <row r="128" spans="2:3" ht="12.75">
      <c r="B128">
        <v>614</v>
      </c>
      <c r="C128" t="s">
        <v>118</v>
      </c>
    </row>
    <row r="129" spans="2:3" ht="12.75">
      <c r="B129">
        <v>582</v>
      </c>
      <c r="C129" t="s">
        <v>108</v>
      </c>
    </row>
    <row r="130" spans="2:3" ht="12.75">
      <c r="B130">
        <v>515</v>
      </c>
      <c r="C130" t="s">
        <v>106</v>
      </c>
    </row>
    <row r="131" spans="2:3" ht="12.75">
      <c r="B131">
        <v>504</v>
      </c>
      <c r="C131" t="s">
        <v>92</v>
      </c>
    </row>
    <row r="132" spans="2:3" ht="12.75">
      <c r="B132">
        <v>492</v>
      </c>
      <c r="C132" t="s">
        <v>102</v>
      </c>
    </row>
    <row r="133" spans="2:3" ht="12.75">
      <c r="B133">
        <v>486</v>
      </c>
      <c r="C133" t="s">
        <v>110</v>
      </c>
    </row>
    <row r="134" spans="2:3" ht="12.75">
      <c r="B134">
        <v>482</v>
      </c>
      <c r="C134" t="s">
        <v>114</v>
      </c>
    </row>
    <row r="135" spans="2:3" ht="12.75">
      <c r="B135">
        <v>480</v>
      </c>
      <c r="C135" t="s">
        <v>119</v>
      </c>
    </row>
    <row r="136" spans="1:3" ht="12.75">
      <c r="A136" s="4">
        <v>39326</v>
      </c>
      <c r="B136">
        <v>3761</v>
      </c>
      <c r="C136" t="s">
        <v>106</v>
      </c>
    </row>
    <row r="137" spans="2:3" ht="12.75">
      <c r="B137">
        <v>359</v>
      </c>
      <c r="C137" t="s">
        <v>92</v>
      </c>
    </row>
    <row r="138" spans="2:3" ht="12.75">
      <c r="B138">
        <v>311</v>
      </c>
      <c r="C138" t="s">
        <v>98</v>
      </c>
    </row>
    <row r="139" spans="2:3" ht="12.75">
      <c r="B139">
        <v>165</v>
      </c>
      <c r="C139" t="s">
        <v>94</v>
      </c>
    </row>
    <row r="140" spans="2:3" ht="12.75">
      <c r="B140">
        <v>147</v>
      </c>
      <c r="C140" t="s">
        <v>108</v>
      </c>
    </row>
    <row r="141" spans="2:3" ht="12.75">
      <c r="B141">
        <v>121</v>
      </c>
      <c r="C141" t="s">
        <v>101</v>
      </c>
    </row>
    <row r="142" spans="2:3" ht="12.75">
      <c r="B142">
        <v>111</v>
      </c>
      <c r="C142" t="s">
        <v>96</v>
      </c>
    </row>
    <row r="143" spans="2:3" ht="12.75">
      <c r="B143">
        <v>97</v>
      </c>
      <c r="C143" t="s">
        <v>104</v>
      </c>
    </row>
    <row r="144" spans="2:3" ht="12.75">
      <c r="B144">
        <v>97</v>
      </c>
      <c r="C144" t="s">
        <v>95</v>
      </c>
    </row>
    <row r="145" spans="2:3" ht="12.75">
      <c r="B145">
        <v>95</v>
      </c>
      <c r="C145" t="s">
        <v>103</v>
      </c>
    </row>
    <row r="146" spans="2:3" ht="12.75">
      <c r="B146">
        <v>91</v>
      </c>
      <c r="C146" t="s">
        <v>102</v>
      </c>
    </row>
    <row r="147" spans="1:3" ht="12.75">
      <c r="A147" t="s">
        <v>84</v>
      </c>
      <c r="B147">
        <v>11471</v>
      </c>
      <c r="C147" t="s">
        <v>106</v>
      </c>
    </row>
    <row r="148" spans="2:3" ht="12.75">
      <c r="B148">
        <v>305</v>
      </c>
      <c r="C148" t="s">
        <v>94</v>
      </c>
    </row>
    <row r="149" spans="2:3" ht="12.75">
      <c r="B149">
        <v>273</v>
      </c>
      <c r="C149" t="s">
        <v>98</v>
      </c>
    </row>
    <row r="150" spans="2:3" ht="12.75">
      <c r="B150">
        <v>233</v>
      </c>
      <c r="C150" t="s">
        <v>92</v>
      </c>
    </row>
    <row r="151" spans="2:3" ht="12.75">
      <c r="B151">
        <v>129</v>
      </c>
      <c r="C151" t="s">
        <v>108</v>
      </c>
    </row>
    <row r="152" spans="2:3" ht="12.75">
      <c r="B152">
        <v>105</v>
      </c>
      <c r="C152" t="s">
        <v>101</v>
      </c>
    </row>
    <row r="153" spans="2:3" ht="12.75">
      <c r="B153">
        <v>97</v>
      </c>
      <c r="C153" t="s">
        <v>96</v>
      </c>
    </row>
    <row r="154" spans="2:3" ht="12.75">
      <c r="B154">
        <v>79</v>
      </c>
      <c r="C154" t="s">
        <v>104</v>
      </c>
    </row>
    <row r="155" spans="2:3" ht="12.75">
      <c r="B155">
        <v>51</v>
      </c>
      <c r="C155" t="s">
        <v>120</v>
      </c>
    </row>
    <row r="156" spans="2:3" ht="12.75">
      <c r="B156">
        <v>51</v>
      </c>
      <c r="C156" t="s">
        <v>109</v>
      </c>
    </row>
    <row r="157" spans="2:3" ht="12.75">
      <c r="B157">
        <v>45</v>
      </c>
      <c r="C157" t="s">
        <v>121</v>
      </c>
    </row>
    <row r="158" spans="1:3" ht="12.75">
      <c r="A158" t="s">
        <v>85</v>
      </c>
      <c r="B158">
        <v>1060</v>
      </c>
      <c r="C158" t="s">
        <v>106</v>
      </c>
    </row>
    <row r="159" spans="2:3" ht="12.75">
      <c r="B159">
        <v>843</v>
      </c>
      <c r="C159" t="s">
        <v>96</v>
      </c>
    </row>
    <row r="160" spans="2:3" ht="12.75">
      <c r="B160">
        <v>596</v>
      </c>
      <c r="C160" t="s">
        <v>92</v>
      </c>
    </row>
    <row r="161" spans="2:3" ht="12.75">
      <c r="B161">
        <v>392</v>
      </c>
      <c r="C161" t="s">
        <v>98</v>
      </c>
    </row>
    <row r="162" spans="2:3" ht="12.75">
      <c r="B162">
        <v>226</v>
      </c>
      <c r="C162" t="s">
        <v>122</v>
      </c>
    </row>
    <row r="163" spans="2:3" ht="12.75">
      <c r="B163">
        <v>213</v>
      </c>
      <c r="C163" t="s">
        <v>114</v>
      </c>
    </row>
    <row r="164" spans="2:3" ht="12.75">
      <c r="B164">
        <v>211</v>
      </c>
      <c r="C164" t="s">
        <v>110</v>
      </c>
    </row>
    <row r="165" spans="2:3" ht="12.75">
      <c r="B165">
        <v>210</v>
      </c>
      <c r="C165" t="s">
        <v>94</v>
      </c>
    </row>
    <row r="166" spans="2:3" ht="12.75">
      <c r="B166">
        <v>208</v>
      </c>
      <c r="C166" t="s">
        <v>102</v>
      </c>
    </row>
    <row r="167" spans="2:3" ht="12.75">
      <c r="B167">
        <v>208</v>
      </c>
      <c r="C167" t="s">
        <v>101</v>
      </c>
    </row>
    <row r="168" spans="2:3" ht="12.75">
      <c r="B168">
        <v>193</v>
      </c>
      <c r="C168" t="s">
        <v>108</v>
      </c>
    </row>
    <row r="169" spans="1:3" ht="12.75">
      <c r="A169" t="s">
        <v>86</v>
      </c>
      <c r="B169">
        <v>584</v>
      </c>
      <c r="C169" t="s">
        <v>102</v>
      </c>
    </row>
    <row r="170" spans="2:3" ht="12.75">
      <c r="B170">
        <v>540</v>
      </c>
      <c r="C170" t="s">
        <v>114</v>
      </c>
    </row>
    <row r="171" spans="2:3" ht="12.75">
      <c r="B171">
        <v>500</v>
      </c>
      <c r="C171" t="s">
        <v>92</v>
      </c>
    </row>
    <row r="172" spans="2:3" ht="12.75">
      <c r="B172">
        <v>346</v>
      </c>
      <c r="C172" t="s">
        <v>110</v>
      </c>
    </row>
    <row r="173" spans="2:3" ht="12.75">
      <c r="B173">
        <v>283</v>
      </c>
      <c r="C173" t="s">
        <v>123</v>
      </c>
    </row>
    <row r="174" spans="2:3" ht="12.75">
      <c r="B174">
        <v>279</v>
      </c>
      <c r="C174" t="s">
        <v>118</v>
      </c>
    </row>
    <row r="175" spans="2:3" ht="12.75">
      <c r="B175">
        <v>276</v>
      </c>
      <c r="C175" t="s">
        <v>119</v>
      </c>
    </row>
    <row r="176" spans="2:3" ht="12.75">
      <c r="B176">
        <v>264</v>
      </c>
      <c r="C176" t="s">
        <v>122</v>
      </c>
    </row>
    <row r="177" spans="2:3" ht="12.75">
      <c r="B177">
        <v>259</v>
      </c>
      <c r="C177" t="s">
        <v>124</v>
      </c>
    </row>
    <row r="178" spans="2:3" ht="12.75">
      <c r="B178">
        <v>244</v>
      </c>
      <c r="C178" t="s">
        <v>96</v>
      </c>
    </row>
    <row r="179" spans="2:3" ht="12.75">
      <c r="B179">
        <v>240</v>
      </c>
      <c r="C179" t="s">
        <v>98</v>
      </c>
    </row>
    <row r="180" spans="1:3" ht="12.75">
      <c r="A180" t="s">
        <v>87</v>
      </c>
      <c r="B180">
        <v>304</v>
      </c>
      <c r="C180" t="s">
        <v>92</v>
      </c>
    </row>
    <row r="181" spans="2:3" ht="12.75">
      <c r="B181">
        <v>193</v>
      </c>
      <c r="C181" t="s">
        <v>101</v>
      </c>
    </row>
    <row r="182" spans="2:3" ht="12.75">
      <c r="B182">
        <v>192</v>
      </c>
      <c r="C182" t="s">
        <v>103</v>
      </c>
    </row>
    <row r="183" spans="2:3" ht="12.75">
      <c r="B183">
        <v>180</v>
      </c>
      <c r="C183" t="s">
        <v>109</v>
      </c>
    </row>
    <row r="184" spans="2:3" ht="12.75">
      <c r="B184">
        <v>177</v>
      </c>
      <c r="C184" t="s">
        <v>125</v>
      </c>
    </row>
    <row r="185" spans="2:3" ht="12.75">
      <c r="B185">
        <v>140</v>
      </c>
      <c r="C185" t="s">
        <v>122</v>
      </c>
    </row>
    <row r="186" spans="2:3" ht="12.75">
      <c r="B186">
        <v>137</v>
      </c>
      <c r="C186" t="s">
        <v>116</v>
      </c>
    </row>
    <row r="187" spans="2:3" ht="12.75">
      <c r="B187">
        <v>136</v>
      </c>
      <c r="C187" t="s">
        <v>126</v>
      </c>
    </row>
    <row r="188" spans="2:3" ht="12.75">
      <c r="B188">
        <v>135</v>
      </c>
      <c r="C188" t="s">
        <v>127</v>
      </c>
    </row>
    <row r="189" spans="2:3" ht="12.75">
      <c r="B189">
        <v>130</v>
      </c>
      <c r="C189" t="s">
        <v>98</v>
      </c>
    </row>
    <row r="190" spans="2:3" ht="12.75">
      <c r="B190">
        <v>127</v>
      </c>
      <c r="C190" t="s">
        <v>110</v>
      </c>
    </row>
    <row r="191" spans="1:3" ht="12.75">
      <c r="A191" t="s">
        <v>88</v>
      </c>
      <c r="B191">
        <v>365</v>
      </c>
      <c r="C191" t="s">
        <v>92</v>
      </c>
    </row>
    <row r="192" spans="2:3" ht="12.75">
      <c r="B192">
        <v>258</v>
      </c>
      <c r="C192" t="s">
        <v>109</v>
      </c>
    </row>
    <row r="193" spans="2:3" ht="12.75">
      <c r="B193">
        <v>246</v>
      </c>
      <c r="C193" t="s">
        <v>103</v>
      </c>
    </row>
    <row r="194" spans="2:3" ht="12.75">
      <c r="B194">
        <v>204</v>
      </c>
      <c r="C194" t="s">
        <v>124</v>
      </c>
    </row>
    <row r="195" spans="2:3" ht="12.75">
      <c r="B195">
        <v>185</v>
      </c>
      <c r="C195" t="s">
        <v>108</v>
      </c>
    </row>
    <row r="196" spans="2:3" ht="12.75">
      <c r="B196">
        <v>179</v>
      </c>
      <c r="C196" t="s">
        <v>114</v>
      </c>
    </row>
    <row r="197" spans="2:3" ht="12.75">
      <c r="B197">
        <v>174</v>
      </c>
      <c r="C197" t="s">
        <v>98</v>
      </c>
    </row>
    <row r="198" spans="2:3" ht="12.75">
      <c r="B198">
        <v>158</v>
      </c>
      <c r="C198" t="s">
        <v>102</v>
      </c>
    </row>
    <row r="199" spans="2:3" ht="12.75">
      <c r="B199">
        <v>126</v>
      </c>
      <c r="C199" t="s">
        <v>125</v>
      </c>
    </row>
    <row r="200" spans="2:3" ht="12.75">
      <c r="B200">
        <v>111</v>
      </c>
      <c r="C200" t="s">
        <v>101</v>
      </c>
    </row>
    <row r="201" spans="2:3" ht="12.75">
      <c r="B201">
        <v>106</v>
      </c>
      <c r="C201" t="s">
        <v>128</v>
      </c>
    </row>
    <row r="202" spans="1:3" ht="12.75">
      <c r="A202" s="4">
        <v>39142</v>
      </c>
      <c r="B202">
        <v>417</v>
      </c>
      <c r="C202" t="s">
        <v>92</v>
      </c>
    </row>
    <row r="203" spans="2:3" ht="12.75">
      <c r="B203">
        <v>324</v>
      </c>
      <c r="C203" t="s">
        <v>109</v>
      </c>
    </row>
    <row r="204" spans="2:3" ht="12.75">
      <c r="B204">
        <v>308</v>
      </c>
      <c r="C204" t="s">
        <v>98</v>
      </c>
    </row>
    <row r="205" spans="2:3" ht="12.75">
      <c r="B205">
        <v>271</v>
      </c>
      <c r="C205" t="s">
        <v>124</v>
      </c>
    </row>
    <row r="206" spans="2:3" ht="12.75">
      <c r="B206">
        <v>269</v>
      </c>
      <c r="C206" t="s">
        <v>108</v>
      </c>
    </row>
    <row r="207" spans="2:3" ht="12.75">
      <c r="B207">
        <v>200</v>
      </c>
      <c r="C207" t="s">
        <v>118</v>
      </c>
    </row>
    <row r="208" spans="2:3" ht="12.75">
      <c r="B208">
        <v>194</v>
      </c>
      <c r="C208" t="s">
        <v>129</v>
      </c>
    </row>
    <row r="209" spans="2:3" ht="12.75">
      <c r="B209">
        <v>184</v>
      </c>
      <c r="C209" t="s">
        <v>125</v>
      </c>
    </row>
    <row r="210" spans="2:3" ht="12.75">
      <c r="B210">
        <v>176</v>
      </c>
      <c r="C210" t="s">
        <v>122</v>
      </c>
    </row>
    <row r="211" spans="2:3" ht="12.75">
      <c r="B211">
        <v>167</v>
      </c>
      <c r="C211" t="s">
        <v>114</v>
      </c>
    </row>
    <row r="212" spans="2:3" ht="12.75">
      <c r="B212">
        <v>164</v>
      </c>
      <c r="C212" t="s">
        <v>102</v>
      </c>
    </row>
    <row r="213" spans="1:3" ht="12.75">
      <c r="A213" t="s">
        <v>89</v>
      </c>
      <c r="B213">
        <v>337</v>
      </c>
      <c r="C213" t="s">
        <v>92</v>
      </c>
    </row>
    <row r="214" spans="2:3" ht="12.75">
      <c r="B214">
        <v>157</v>
      </c>
      <c r="C214" t="s">
        <v>130</v>
      </c>
    </row>
    <row r="215" spans="2:3" ht="12.75">
      <c r="B215">
        <v>130</v>
      </c>
      <c r="C215" t="s">
        <v>103</v>
      </c>
    </row>
    <row r="216" spans="2:3" ht="12.75">
      <c r="B216">
        <v>112</v>
      </c>
      <c r="C216" t="s">
        <v>125</v>
      </c>
    </row>
    <row r="217" spans="2:3" ht="12.75">
      <c r="B217">
        <v>107</v>
      </c>
      <c r="C217" t="s">
        <v>101</v>
      </c>
    </row>
    <row r="218" spans="2:3" ht="12.75">
      <c r="B218">
        <v>107</v>
      </c>
      <c r="C218" t="s">
        <v>98</v>
      </c>
    </row>
    <row r="219" spans="2:3" ht="12.75">
      <c r="B219">
        <v>99</v>
      </c>
      <c r="C219" t="s">
        <v>124</v>
      </c>
    </row>
    <row r="220" spans="2:3" ht="12.75">
      <c r="B220">
        <v>97</v>
      </c>
      <c r="C220" t="s">
        <v>108</v>
      </c>
    </row>
    <row r="221" spans="2:3" ht="12.75">
      <c r="B221">
        <v>97</v>
      </c>
      <c r="C221" t="s">
        <v>131</v>
      </c>
    </row>
    <row r="222" spans="2:3" ht="12.75">
      <c r="B222">
        <v>85</v>
      </c>
      <c r="C222" t="s">
        <v>109</v>
      </c>
    </row>
    <row r="223" spans="2:3" ht="12.75">
      <c r="B223">
        <v>70</v>
      </c>
      <c r="C223" t="s">
        <v>132</v>
      </c>
    </row>
    <row r="224" spans="1:3" ht="12.75">
      <c r="A224" s="4">
        <v>39083</v>
      </c>
      <c r="B224">
        <v>312</v>
      </c>
      <c r="C224" t="s">
        <v>92</v>
      </c>
    </row>
    <row r="225" spans="2:3" ht="12.75">
      <c r="B225">
        <v>187</v>
      </c>
      <c r="C225" t="s">
        <v>103</v>
      </c>
    </row>
    <row r="226" spans="2:3" ht="12.75">
      <c r="B226">
        <v>169</v>
      </c>
      <c r="C226" t="s">
        <v>125</v>
      </c>
    </row>
    <row r="227" spans="2:3" ht="12.75">
      <c r="B227">
        <v>140</v>
      </c>
      <c r="C227" t="s">
        <v>124</v>
      </c>
    </row>
    <row r="228" spans="2:3" ht="12.75">
      <c r="B228">
        <v>129</v>
      </c>
      <c r="C228" t="s">
        <v>101</v>
      </c>
    </row>
    <row r="229" spans="2:3" ht="12.75">
      <c r="B229">
        <v>121</v>
      </c>
      <c r="C229" t="s">
        <v>109</v>
      </c>
    </row>
    <row r="230" spans="2:3" ht="12.75">
      <c r="B230">
        <v>113</v>
      </c>
      <c r="C230" t="s">
        <v>98</v>
      </c>
    </row>
    <row r="231" spans="2:3" ht="12.75">
      <c r="B231">
        <v>111</v>
      </c>
      <c r="C231" t="s">
        <v>133</v>
      </c>
    </row>
    <row r="232" spans="2:3" ht="12.75">
      <c r="B232">
        <v>111</v>
      </c>
      <c r="C232" t="s">
        <v>112</v>
      </c>
    </row>
    <row r="233" spans="2:3" ht="12.75">
      <c r="B233">
        <v>107</v>
      </c>
      <c r="C233" t="s">
        <v>131</v>
      </c>
    </row>
    <row r="234" spans="2:3" ht="12.75">
      <c r="B234">
        <v>104</v>
      </c>
      <c r="C234" t="s">
        <v>106</v>
      </c>
    </row>
    <row r="235" spans="1:3" ht="12.75">
      <c r="A235" t="s">
        <v>90</v>
      </c>
      <c r="B235">
        <v>303</v>
      </c>
      <c r="C235" t="s">
        <v>92</v>
      </c>
    </row>
    <row r="236" spans="2:3" ht="12.75">
      <c r="B236">
        <v>171</v>
      </c>
      <c r="C236" t="s">
        <v>124</v>
      </c>
    </row>
    <row r="237" spans="2:3" ht="12.75">
      <c r="B237">
        <v>166</v>
      </c>
      <c r="C237" t="s">
        <v>109</v>
      </c>
    </row>
    <row r="238" spans="2:3" ht="12.75">
      <c r="B238">
        <v>162</v>
      </c>
      <c r="C238" t="s">
        <v>103</v>
      </c>
    </row>
    <row r="239" spans="2:3" ht="12.75">
      <c r="B239">
        <v>162</v>
      </c>
      <c r="C239" t="s">
        <v>134</v>
      </c>
    </row>
    <row r="240" spans="2:3" ht="12.75">
      <c r="B240">
        <v>141</v>
      </c>
      <c r="C240" t="s">
        <v>133</v>
      </c>
    </row>
    <row r="241" spans="2:3" ht="12.75">
      <c r="B241">
        <v>135</v>
      </c>
      <c r="C241" t="s">
        <v>101</v>
      </c>
    </row>
    <row r="242" spans="2:3" ht="12.75">
      <c r="B242">
        <v>123</v>
      </c>
      <c r="C242" t="s">
        <v>102</v>
      </c>
    </row>
    <row r="243" spans="2:3" ht="12.75">
      <c r="B243">
        <v>122</v>
      </c>
      <c r="C243" t="s">
        <v>135</v>
      </c>
    </row>
    <row r="244" spans="2:3" ht="12.75">
      <c r="B244">
        <v>122</v>
      </c>
      <c r="C244" t="s">
        <v>114</v>
      </c>
    </row>
    <row r="245" spans="2:3" ht="12.75">
      <c r="B245">
        <v>116</v>
      </c>
      <c r="C245" t="s">
        <v>136</v>
      </c>
    </row>
    <row r="246" spans="1:3" ht="12.75">
      <c r="A246" s="4">
        <v>39022</v>
      </c>
      <c r="B246">
        <v>524</v>
      </c>
      <c r="C246" t="s">
        <v>92</v>
      </c>
    </row>
    <row r="247" spans="2:3" ht="12.75">
      <c r="B247">
        <v>206</v>
      </c>
      <c r="C247" t="s">
        <v>124</v>
      </c>
    </row>
    <row r="248" spans="2:3" ht="12.75">
      <c r="B248">
        <v>204</v>
      </c>
      <c r="C248" t="s">
        <v>103</v>
      </c>
    </row>
    <row r="249" spans="2:3" ht="12.75">
      <c r="B249">
        <v>180</v>
      </c>
      <c r="C249" t="s">
        <v>109</v>
      </c>
    </row>
    <row r="250" spans="2:3" ht="12.75">
      <c r="B250">
        <v>168</v>
      </c>
      <c r="C250" t="s">
        <v>131</v>
      </c>
    </row>
    <row r="251" spans="2:3" ht="12.75">
      <c r="B251">
        <v>160</v>
      </c>
      <c r="C251" t="s">
        <v>135</v>
      </c>
    </row>
    <row r="252" spans="2:3" ht="12.75">
      <c r="B252">
        <v>153</v>
      </c>
      <c r="C252" t="s">
        <v>101</v>
      </c>
    </row>
    <row r="253" spans="2:3" ht="12.75">
      <c r="B253">
        <v>142</v>
      </c>
      <c r="C253" t="s">
        <v>137</v>
      </c>
    </row>
    <row r="254" spans="2:3" ht="12.75">
      <c r="B254">
        <v>136</v>
      </c>
      <c r="C254" t="s">
        <v>106</v>
      </c>
    </row>
    <row r="255" spans="2:3" ht="12.75">
      <c r="B255">
        <v>132</v>
      </c>
      <c r="C255" t="s">
        <v>138</v>
      </c>
    </row>
    <row r="257" spans="1:3" ht="12.75">
      <c r="A257" s="4">
        <v>38991</v>
      </c>
      <c r="B257">
        <v>355</v>
      </c>
      <c r="C257" t="s">
        <v>92</v>
      </c>
    </row>
    <row r="258" spans="2:3" ht="12.75">
      <c r="B258">
        <v>147</v>
      </c>
      <c r="C258" t="s">
        <v>138</v>
      </c>
    </row>
    <row r="259" spans="2:3" ht="12.75">
      <c r="B259">
        <v>105</v>
      </c>
      <c r="C259" t="s">
        <v>122</v>
      </c>
    </row>
    <row r="260" spans="2:3" ht="12.75">
      <c r="B260">
        <v>102</v>
      </c>
      <c r="C260" t="s">
        <v>125</v>
      </c>
    </row>
    <row r="261" spans="2:3" ht="12.75">
      <c r="B261">
        <v>98</v>
      </c>
      <c r="C261" t="s">
        <v>109</v>
      </c>
    </row>
    <row r="262" spans="2:3" ht="12.75">
      <c r="B262">
        <v>88</v>
      </c>
      <c r="C262" t="s">
        <v>139</v>
      </c>
    </row>
    <row r="263" spans="2:3" ht="12.75">
      <c r="B263">
        <v>84</v>
      </c>
      <c r="C263" t="s">
        <v>102</v>
      </c>
    </row>
    <row r="264" spans="2:3" ht="12.75">
      <c r="B264">
        <v>77</v>
      </c>
      <c r="C264" t="s">
        <v>135</v>
      </c>
    </row>
    <row r="265" spans="2:3" ht="12.75">
      <c r="B265">
        <v>70</v>
      </c>
      <c r="C265" t="s">
        <v>101</v>
      </c>
    </row>
    <row r="266" spans="2:3" ht="12.75">
      <c r="B266">
        <v>58</v>
      </c>
      <c r="C266" t="s">
        <v>106</v>
      </c>
    </row>
    <row r="267" spans="2:3" ht="12.75">
      <c r="B267">
        <v>56</v>
      </c>
      <c r="C267" t="s">
        <v>98</v>
      </c>
    </row>
    <row r="268" spans="1:3" ht="12.75">
      <c r="A268" s="4">
        <v>38961</v>
      </c>
      <c r="B268">
        <v>578</v>
      </c>
      <c r="C268" t="s">
        <v>92</v>
      </c>
    </row>
    <row r="269" spans="2:3" ht="12.75">
      <c r="B269">
        <v>164</v>
      </c>
      <c r="C269" t="s">
        <v>135</v>
      </c>
    </row>
    <row r="270" spans="2:3" ht="12.75">
      <c r="B270">
        <v>159</v>
      </c>
      <c r="C270" t="s">
        <v>102</v>
      </c>
    </row>
    <row r="271" spans="2:3" ht="12.75">
      <c r="B271">
        <v>151</v>
      </c>
      <c r="C271" t="s">
        <v>110</v>
      </c>
    </row>
    <row r="272" spans="2:3" ht="12.75">
      <c r="B272">
        <v>151</v>
      </c>
      <c r="C272" t="s">
        <v>98</v>
      </c>
    </row>
    <row r="273" spans="2:3" ht="12.75">
      <c r="B273">
        <v>142</v>
      </c>
      <c r="C273" t="s">
        <v>138</v>
      </c>
    </row>
    <row r="274" spans="2:3" ht="12.75">
      <c r="B274">
        <v>138</v>
      </c>
      <c r="C274" t="s">
        <v>106</v>
      </c>
    </row>
    <row r="275" spans="2:3" ht="12.75">
      <c r="B275">
        <v>113</v>
      </c>
      <c r="C275" t="s">
        <v>119</v>
      </c>
    </row>
    <row r="276" spans="2:3" ht="12.75">
      <c r="B276">
        <v>86</v>
      </c>
      <c r="C276" t="s">
        <v>125</v>
      </c>
    </row>
    <row r="277" spans="2:3" ht="12.75">
      <c r="B277">
        <v>84</v>
      </c>
      <c r="C277" t="s">
        <v>140</v>
      </c>
    </row>
    <row r="278" spans="2:3" ht="12.75">
      <c r="B278">
        <v>82</v>
      </c>
      <c r="C278" t="s">
        <v>129</v>
      </c>
    </row>
    <row r="279" spans="1:3" ht="12.75">
      <c r="A279" t="s">
        <v>91</v>
      </c>
      <c r="B279">
        <v>1095</v>
      </c>
      <c r="C279" t="s">
        <v>92</v>
      </c>
    </row>
    <row r="280" spans="2:3" ht="12.75">
      <c r="B280">
        <v>368</v>
      </c>
      <c r="C280" t="s">
        <v>131</v>
      </c>
    </row>
    <row r="281" spans="2:3" ht="12.75">
      <c r="B281">
        <v>270</v>
      </c>
      <c r="C281" t="s">
        <v>125</v>
      </c>
    </row>
    <row r="282" spans="2:3" ht="12.75">
      <c r="B282">
        <v>230</v>
      </c>
      <c r="C282" t="s">
        <v>122</v>
      </c>
    </row>
    <row r="283" spans="2:3" ht="12.75">
      <c r="B283">
        <v>210</v>
      </c>
      <c r="C283" t="s">
        <v>129</v>
      </c>
    </row>
    <row r="284" spans="2:3" ht="12.75">
      <c r="B284">
        <v>203</v>
      </c>
      <c r="C284" t="s">
        <v>141</v>
      </c>
    </row>
    <row r="285" spans="2:3" ht="12.75">
      <c r="B285">
        <v>202</v>
      </c>
      <c r="C285" t="s">
        <v>126</v>
      </c>
    </row>
    <row r="286" spans="2:3" ht="12.75">
      <c r="B286">
        <v>186</v>
      </c>
      <c r="C286" t="s">
        <v>136</v>
      </c>
    </row>
    <row r="287" spans="2:3" ht="12.75">
      <c r="B287">
        <v>137</v>
      </c>
      <c r="C287" t="s">
        <v>142</v>
      </c>
    </row>
    <row r="288" spans="2:3" ht="12.75">
      <c r="B288">
        <v>110</v>
      </c>
      <c r="C288" t="s">
        <v>98</v>
      </c>
    </row>
    <row r="289" spans="2:3" ht="12.75">
      <c r="B289">
        <v>103</v>
      </c>
      <c r="C289" t="s">
        <v>109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selection activeCell="D50" sqref="D50"/>
    </sheetView>
  </sheetViews>
  <sheetFormatPr defaultColWidth="9.140625" defaultRowHeight="12.75"/>
  <cols>
    <col min="1" max="1" width="8.140625" style="10" bestFit="1" customWidth="1"/>
    <col min="2" max="2" width="3.57421875" style="12" bestFit="1" customWidth="1"/>
    <col min="3" max="3" width="15.28125" style="12" bestFit="1" customWidth="1"/>
    <col min="4" max="4" width="9.140625" style="12" customWidth="1"/>
    <col min="5" max="5" width="5.7109375" style="12" bestFit="1" customWidth="1"/>
    <col min="6" max="6" width="7.421875" style="12" bestFit="1" customWidth="1"/>
    <col min="7" max="7" width="10.140625" style="12" customWidth="1"/>
    <col min="8" max="8" width="6.7109375" style="12" customWidth="1"/>
    <col min="9" max="9" width="7.57421875" style="12" bestFit="1" customWidth="1"/>
    <col min="10" max="10" width="4.8515625" style="12" bestFit="1" customWidth="1"/>
    <col min="11" max="11" width="5.140625" style="12" customWidth="1"/>
    <col min="12" max="12" width="5.421875" style="12" customWidth="1"/>
    <col min="13" max="13" width="9.57421875" style="12" customWidth="1"/>
    <col min="14" max="14" width="12.57421875" style="12" bestFit="1" customWidth="1"/>
    <col min="15" max="15" width="11.7109375" style="12" bestFit="1" customWidth="1"/>
    <col min="16" max="16" width="9.140625" style="12" customWidth="1"/>
    <col min="17" max="17" width="8.00390625" style="12" bestFit="1" customWidth="1"/>
    <col min="18" max="16384" width="9.140625" style="12" customWidth="1"/>
  </cols>
  <sheetData>
    <row r="1" spans="1:12" ht="11.25">
      <c r="A1" s="53" t="s">
        <v>256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4" ht="11.25">
      <c r="A3" s="52" t="s">
        <v>233</v>
      </c>
      <c r="B3" s="40" t="s">
        <v>249</v>
      </c>
      <c r="C3" s="40"/>
      <c r="D3" s="40"/>
    </row>
    <row r="4" spans="1:12" ht="11.25">
      <c r="A4" s="10" t="s">
        <v>77</v>
      </c>
      <c r="B4" s="12">
        <v>12</v>
      </c>
      <c r="C4" s="12" t="s">
        <v>144</v>
      </c>
      <c r="G4" s="41" t="s">
        <v>242</v>
      </c>
      <c r="H4" s="14">
        <f>(F8+F9)*100/SUM(F8:F14)</f>
        <v>81.7659137577002</v>
      </c>
      <c r="I4" s="15" t="s">
        <v>241</v>
      </c>
      <c r="J4" s="15"/>
      <c r="K4" s="15"/>
      <c r="L4" s="15"/>
    </row>
    <row r="5" spans="2:11" ht="11.25">
      <c r="B5" s="12">
        <v>8</v>
      </c>
      <c r="C5" s="12" t="s">
        <v>143</v>
      </c>
      <c r="E5" s="41" t="s">
        <v>58</v>
      </c>
      <c r="F5" s="41" t="s">
        <v>179</v>
      </c>
      <c r="H5" s="42">
        <f>H6*100/$F$6</f>
        <v>84.8145285935085</v>
      </c>
      <c r="I5" s="15" t="s">
        <v>58</v>
      </c>
      <c r="J5" s="43">
        <f>J6*100/$F$6</f>
        <v>12.673879443585781</v>
      </c>
      <c r="K5" s="12" t="s">
        <v>58</v>
      </c>
    </row>
    <row r="6" spans="2:11" ht="11.25">
      <c r="B6" s="12">
        <v>5</v>
      </c>
      <c r="C6" s="12" t="s">
        <v>136</v>
      </c>
      <c r="F6" s="12">
        <f>SUM(F8:F38)</f>
        <v>2588</v>
      </c>
      <c r="G6" s="12" t="s">
        <v>60</v>
      </c>
      <c r="H6" s="43">
        <f>SUM(H8:H40)</f>
        <v>2195</v>
      </c>
      <c r="I6" s="12" t="s">
        <v>179</v>
      </c>
      <c r="J6" s="43">
        <f>SUM(J8:J38)</f>
        <v>328</v>
      </c>
      <c r="K6" s="12" t="s">
        <v>179</v>
      </c>
    </row>
    <row r="7" spans="1:12" ht="11.25">
      <c r="A7" s="10" t="s">
        <v>78</v>
      </c>
      <c r="B7" s="12">
        <v>75</v>
      </c>
      <c r="C7" s="12" t="s">
        <v>144</v>
      </c>
      <c r="F7" s="40" t="s">
        <v>213</v>
      </c>
      <c r="G7" s="40" t="s">
        <v>240</v>
      </c>
      <c r="H7" s="40" t="s">
        <v>198</v>
      </c>
      <c r="I7" s="40"/>
      <c r="J7" s="40"/>
      <c r="K7" s="40" t="s">
        <v>199</v>
      </c>
      <c r="L7" s="40"/>
    </row>
    <row r="8" spans="2:10" ht="11.25">
      <c r="B8" s="12">
        <v>3</v>
      </c>
      <c r="C8" s="12" t="s">
        <v>146</v>
      </c>
      <c r="E8" s="44">
        <f>F8*100/$F$6</f>
        <v>56.76197836166924</v>
      </c>
      <c r="F8" s="12">
        <v>1469</v>
      </c>
      <c r="G8" s="15" t="s">
        <v>136</v>
      </c>
      <c r="H8" s="43">
        <v>1469</v>
      </c>
      <c r="I8" s="18" t="s">
        <v>136</v>
      </c>
      <c r="J8" s="43"/>
    </row>
    <row r="9" spans="2:10" ht="11.25">
      <c r="B9" s="12">
        <v>2</v>
      </c>
      <c r="C9" s="12" t="s">
        <v>147</v>
      </c>
      <c r="E9" s="44">
        <f>F9*100/$F$6</f>
        <v>20.17001545595054</v>
      </c>
      <c r="F9" s="12">
        <v>522</v>
      </c>
      <c r="G9" s="15" t="s">
        <v>144</v>
      </c>
      <c r="H9" s="43">
        <v>522</v>
      </c>
      <c r="I9" s="18" t="s">
        <v>144</v>
      </c>
      <c r="J9" s="43"/>
    </row>
    <row r="10" spans="2:10" ht="11.25">
      <c r="B10" s="12">
        <v>1</v>
      </c>
      <c r="C10" s="12" t="s">
        <v>136</v>
      </c>
      <c r="E10" s="44">
        <f>F10*100/$F$6</f>
        <v>7.882534775888717</v>
      </c>
      <c r="F10" s="12">
        <v>204</v>
      </c>
      <c r="G10" s="17" t="s">
        <v>143</v>
      </c>
      <c r="H10" s="43">
        <v>204</v>
      </c>
      <c r="I10" s="18" t="s">
        <v>143</v>
      </c>
      <c r="J10" s="43"/>
    </row>
    <row r="11" spans="1:10" ht="11.25">
      <c r="A11" s="10" t="s">
        <v>79</v>
      </c>
      <c r="B11" s="12">
        <v>3</v>
      </c>
      <c r="C11" s="12" t="s">
        <v>136</v>
      </c>
      <c r="E11" s="44">
        <f>F11*100/$F$6</f>
        <v>3.4775888717156107</v>
      </c>
      <c r="F11" s="12">
        <v>90</v>
      </c>
      <c r="G11" s="17" t="s">
        <v>151</v>
      </c>
      <c r="H11" s="43"/>
      <c r="J11" s="43"/>
    </row>
    <row r="12" spans="2:11" ht="11.25">
      <c r="B12" s="12">
        <v>2</v>
      </c>
      <c r="C12" s="12" t="s">
        <v>148</v>
      </c>
      <c r="E12" s="44">
        <f>F12*100/$F$6</f>
        <v>2.511591962905719</v>
      </c>
      <c r="F12" s="12">
        <v>65</v>
      </c>
      <c r="G12" s="17" t="s">
        <v>148</v>
      </c>
      <c r="H12" s="43"/>
      <c r="J12" s="43">
        <v>90</v>
      </c>
      <c r="K12" s="12" t="s">
        <v>151</v>
      </c>
    </row>
    <row r="13" spans="2:11" ht="11.25">
      <c r="B13" s="12">
        <v>1</v>
      </c>
      <c r="C13" s="12" t="s">
        <v>144</v>
      </c>
      <c r="E13" s="44">
        <f>F13*100/$F$6</f>
        <v>1.8160741885625966</v>
      </c>
      <c r="F13" s="12">
        <v>47</v>
      </c>
      <c r="G13" s="17" t="s">
        <v>152</v>
      </c>
      <c r="H13" s="43"/>
      <c r="J13" s="43">
        <v>47</v>
      </c>
      <c r="K13" s="12" t="s">
        <v>152</v>
      </c>
    </row>
    <row r="14" spans="1:11" ht="11.25">
      <c r="A14" s="10" t="s">
        <v>200</v>
      </c>
      <c r="B14" s="12">
        <v>3</v>
      </c>
      <c r="C14" s="12" t="s">
        <v>143</v>
      </c>
      <c r="E14" s="44">
        <f>F14*100/$F$6</f>
        <v>1.4683153013910355</v>
      </c>
      <c r="F14" s="12">
        <v>38</v>
      </c>
      <c r="G14" s="17" t="s">
        <v>164</v>
      </c>
      <c r="H14" s="43"/>
      <c r="J14" s="43">
        <v>38</v>
      </c>
      <c r="K14" s="12" t="s">
        <v>164</v>
      </c>
    </row>
    <row r="15" spans="2:11" ht="11.25">
      <c r="B15" s="12">
        <v>3</v>
      </c>
      <c r="C15" s="12" t="s">
        <v>136</v>
      </c>
      <c r="E15" s="44">
        <f>F15*100/$F$6</f>
        <v>0.8114374034003091</v>
      </c>
      <c r="F15" s="12">
        <v>21</v>
      </c>
      <c r="G15" s="45" t="s">
        <v>160</v>
      </c>
      <c r="H15" s="43"/>
      <c r="J15" s="43">
        <v>21</v>
      </c>
      <c r="K15" s="12" t="s">
        <v>160</v>
      </c>
    </row>
    <row r="16" spans="2:11" ht="11.25">
      <c r="B16" s="12">
        <v>1</v>
      </c>
      <c r="C16" s="12" t="s">
        <v>149</v>
      </c>
      <c r="E16" s="44">
        <f>F16*100/$F$6</f>
        <v>0.6568778979907264</v>
      </c>
      <c r="F16" s="12">
        <v>17</v>
      </c>
      <c r="G16" s="45" t="s">
        <v>147</v>
      </c>
      <c r="H16" s="43"/>
      <c r="J16" s="43">
        <v>17</v>
      </c>
      <c r="K16" s="12" t="s">
        <v>147</v>
      </c>
    </row>
    <row r="17" spans="2:11" ht="11.25">
      <c r="B17" s="12">
        <v>1</v>
      </c>
      <c r="C17" s="12" t="s">
        <v>144</v>
      </c>
      <c r="E17" s="44">
        <f>F17*100/$F$6</f>
        <v>0.46367851622874806</v>
      </c>
      <c r="F17" s="12">
        <v>12</v>
      </c>
      <c r="G17" s="45" t="s">
        <v>159</v>
      </c>
      <c r="H17" s="43"/>
      <c r="J17" s="43">
        <v>12</v>
      </c>
      <c r="K17" s="12" t="s">
        <v>159</v>
      </c>
    </row>
    <row r="18" spans="1:11" ht="11.25">
      <c r="A18" s="10" t="s">
        <v>81</v>
      </c>
      <c r="B18" s="12">
        <v>13</v>
      </c>
      <c r="C18" s="12" t="s">
        <v>144</v>
      </c>
      <c r="E18" s="44">
        <f>F18*100/$F$6</f>
        <v>0.4250386398763524</v>
      </c>
      <c r="F18" s="12">
        <v>11</v>
      </c>
      <c r="G18" s="45" t="s">
        <v>161</v>
      </c>
      <c r="H18" s="43"/>
      <c r="J18" s="43">
        <v>11</v>
      </c>
      <c r="K18" s="12" t="s">
        <v>161</v>
      </c>
    </row>
    <row r="19" spans="2:11" ht="11.25">
      <c r="B19" s="12">
        <v>6</v>
      </c>
      <c r="C19" s="12" t="s">
        <v>136</v>
      </c>
      <c r="E19" s="44">
        <f>F19*100/$F$6</f>
        <v>0.34775888717156106</v>
      </c>
      <c r="F19" s="12">
        <v>9</v>
      </c>
      <c r="G19" s="45" t="s">
        <v>165</v>
      </c>
      <c r="H19" s="43"/>
      <c r="J19" s="43">
        <v>9</v>
      </c>
      <c r="K19" s="12" t="s">
        <v>165</v>
      </c>
    </row>
    <row r="20" spans="2:11" ht="11.25">
      <c r="B20" s="12">
        <v>3</v>
      </c>
      <c r="C20" s="12" t="s">
        <v>150</v>
      </c>
      <c r="E20" s="44">
        <f>F20*100/$F$6</f>
        <v>0.34775888717156106</v>
      </c>
      <c r="F20" s="12">
        <v>9</v>
      </c>
      <c r="G20" s="45" t="s">
        <v>156</v>
      </c>
      <c r="H20" s="43"/>
      <c r="J20" s="43">
        <v>9</v>
      </c>
      <c r="K20" s="12" t="s">
        <v>156</v>
      </c>
    </row>
    <row r="21" spans="2:11" ht="11.25">
      <c r="B21" s="12">
        <v>2</v>
      </c>
      <c r="C21" s="12" t="s">
        <v>143</v>
      </c>
      <c r="E21" s="44">
        <f>F21*100/$F$6</f>
        <v>0.34775888717156106</v>
      </c>
      <c r="F21" s="12">
        <v>9</v>
      </c>
      <c r="G21" s="45" t="s">
        <v>168</v>
      </c>
      <c r="H21" s="43"/>
      <c r="J21" s="43">
        <v>9</v>
      </c>
      <c r="K21" s="12" t="s">
        <v>168</v>
      </c>
    </row>
    <row r="22" spans="2:11" ht="11.25">
      <c r="B22" s="12">
        <v>1</v>
      </c>
      <c r="C22" s="12" t="s">
        <v>151</v>
      </c>
      <c r="E22" s="44">
        <f>F22*100/$F$6</f>
        <v>0.3091190108191654</v>
      </c>
      <c r="F22" s="12">
        <v>8</v>
      </c>
      <c r="G22" s="45" t="s">
        <v>100</v>
      </c>
      <c r="H22" s="43"/>
      <c r="J22" s="43">
        <v>8</v>
      </c>
      <c r="K22" s="12" t="s">
        <v>100</v>
      </c>
    </row>
    <row r="23" spans="1:11" ht="11.25">
      <c r="A23" s="10" t="s">
        <v>172</v>
      </c>
      <c r="B23" s="12">
        <v>7</v>
      </c>
      <c r="C23" s="12" t="s">
        <v>136</v>
      </c>
      <c r="E23" s="44">
        <f>F23*100/$F$6</f>
        <v>0.23183925811437403</v>
      </c>
      <c r="F23" s="12">
        <v>6</v>
      </c>
      <c r="G23" s="45" t="s">
        <v>171</v>
      </c>
      <c r="H23" s="43"/>
      <c r="J23" s="43">
        <v>6</v>
      </c>
      <c r="K23" s="12" t="s">
        <v>171</v>
      </c>
    </row>
    <row r="24" spans="2:11" ht="11.25">
      <c r="B24" s="12">
        <v>5</v>
      </c>
      <c r="C24" s="12" t="s">
        <v>144</v>
      </c>
      <c r="E24" s="44">
        <f>F24*100/$F$6</f>
        <v>0.23183925811437403</v>
      </c>
      <c r="F24" s="12">
        <v>6</v>
      </c>
      <c r="G24" s="45" t="s">
        <v>157</v>
      </c>
      <c r="H24" s="43"/>
      <c r="J24" s="43">
        <v>6</v>
      </c>
      <c r="K24" s="12" t="s">
        <v>157</v>
      </c>
    </row>
    <row r="25" spans="2:11" ht="11.25">
      <c r="B25" s="12">
        <v>2</v>
      </c>
      <c r="C25" s="12" t="s">
        <v>150</v>
      </c>
      <c r="E25" s="44">
        <f>F25*100/$F$6</f>
        <v>0.23183925811437403</v>
      </c>
      <c r="F25" s="12">
        <v>6</v>
      </c>
      <c r="G25" s="45" t="s">
        <v>155</v>
      </c>
      <c r="H25" s="43"/>
      <c r="J25" s="43">
        <v>6</v>
      </c>
      <c r="K25" s="12" t="s">
        <v>155</v>
      </c>
    </row>
    <row r="26" spans="1:11" ht="11.25">
      <c r="A26" s="10" t="s">
        <v>82</v>
      </c>
      <c r="B26" s="12">
        <v>8</v>
      </c>
      <c r="C26" s="12" t="s">
        <v>144</v>
      </c>
      <c r="E26" s="44">
        <f>F26*100/$F$6</f>
        <v>0.23183925811437403</v>
      </c>
      <c r="F26" s="12">
        <v>6</v>
      </c>
      <c r="G26" s="45" t="s">
        <v>170</v>
      </c>
      <c r="H26" s="43"/>
      <c r="J26" s="43">
        <v>6</v>
      </c>
      <c r="K26" s="12" t="s">
        <v>170</v>
      </c>
    </row>
    <row r="27" spans="2:11" ht="11.25">
      <c r="B27" s="12">
        <v>3</v>
      </c>
      <c r="C27" s="12" t="s">
        <v>147</v>
      </c>
      <c r="E27" s="44">
        <f>F27*100/$F$6</f>
        <v>0.19319938176197837</v>
      </c>
      <c r="F27" s="12">
        <v>5</v>
      </c>
      <c r="G27" s="45" t="s">
        <v>150</v>
      </c>
      <c r="H27" s="43"/>
      <c r="J27" s="43">
        <v>5</v>
      </c>
      <c r="K27" s="12" t="s">
        <v>150</v>
      </c>
    </row>
    <row r="28" spans="2:11" ht="11.25">
      <c r="B28" s="12">
        <v>3</v>
      </c>
      <c r="C28" s="12" t="s">
        <v>136</v>
      </c>
      <c r="E28" s="44">
        <f>F28*100/$F$6</f>
        <v>0.19319938176197837</v>
      </c>
      <c r="F28" s="12">
        <v>5</v>
      </c>
      <c r="G28" s="45" t="s">
        <v>167</v>
      </c>
      <c r="H28" s="43"/>
      <c r="J28" s="43">
        <v>5</v>
      </c>
      <c r="K28" s="12" t="s">
        <v>167</v>
      </c>
    </row>
    <row r="29" spans="2:11" ht="11.25">
      <c r="B29" s="12">
        <v>2</v>
      </c>
      <c r="C29" s="12" t="s">
        <v>143</v>
      </c>
      <c r="E29" s="44">
        <f>F29*100/$F$6</f>
        <v>0.1545595054095827</v>
      </c>
      <c r="F29" s="12">
        <v>4</v>
      </c>
      <c r="G29" s="45" t="s">
        <v>169</v>
      </c>
      <c r="H29" s="43"/>
      <c r="J29" s="43">
        <v>4</v>
      </c>
      <c r="K29" s="12" t="s">
        <v>169</v>
      </c>
    </row>
    <row r="30" spans="2:11" ht="11.25">
      <c r="B30" s="12">
        <v>2</v>
      </c>
      <c r="C30" s="12" t="s">
        <v>152</v>
      </c>
      <c r="E30" s="44">
        <f>F30*100/$F$6</f>
        <v>0.1545595054095827</v>
      </c>
      <c r="F30" s="12">
        <v>4</v>
      </c>
      <c r="G30" s="45" t="s">
        <v>120</v>
      </c>
      <c r="H30" s="43"/>
      <c r="J30" s="43">
        <v>4</v>
      </c>
      <c r="K30" s="12" t="s">
        <v>120</v>
      </c>
    </row>
    <row r="31" spans="1:11" ht="11.25">
      <c r="A31" s="10" t="s">
        <v>173</v>
      </c>
      <c r="B31" s="12">
        <v>29</v>
      </c>
      <c r="C31" s="12" t="s">
        <v>143</v>
      </c>
      <c r="E31" s="44">
        <f>F31*100/$F$6</f>
        <v>0.11591962905718702</v>
      </c>
      <c r="F31" s="12">
        <v>3</v>
      </c>
      <c r="G31" s="45" t="s">
        <v>146</v>
      </c>
      <c r="H31" s="43"/>
      <c r="J31" s="43">
        <v>3</v>
      </c>
      <c r="K31" s="12" t="s">
        <v>146</v>
      </c>
    </row>
    <row r="32" spans="2:11" ht="11.25">
      <c r="B32" s="12">
        <v>4</v>
      </c>
      <c r="C32" s="12" t="s">
        <v>147</v>
      </c>
      <c r="E32" s="44">
        <f>F32*100/$F$6</f>
        <v>0.11591962905718702</v>
      </c>
      <c r="F32" s="12">
        <v>3</v>
      </c>
      <c r="G32" s="45" t="s">
        <v>162</v>
      </c>
      <c r="H32" s="43"/>
      <c r="J32" s="43">
        <v>3</v>
      </c>
      <c r="K32" s="12" t="s">
        <v>162</v>
      </c>
    </row>
    <row r="33" spans="2:11" ht="11.25">
      <c r="B33" s="12">
        <v>4</v>
      </c>
      <c r="C33" s="12" t="s">
        <v>144</v>
      </c>
      <c r="E33" s="44">
        <f>F33*100/$F$6</f>
        <v>0.07727975270479134</v>
      </c>
      <c r="F33" s="12">
        <v>2</v>
      </c>
      <c r="G33" s="45" t="s">
        <v>149</v>
      </c>
      <c r="H33" s="43"/>
      <c r="J33" s="43">
        <v>2</v>
      </c>
      <c r="K33" s="12" t="s">
        <v>149</v>
      </c>
    </row>
    <row r="34" spans="2:11" ht="11.25">
      <c r="B34" s="12">
        <v>2</v>
      </c>
      <c r="C34" s="12" t="s">
        <v>136</v>
      </c>
      <c r="E34" s="44">
        <f>F34*100/$F$6</f>
        <v>0.07727975270479134</v>
      </c>
      <c r="F34" s="12">
        <v>2</v>
      </c>
      <c r="G34" s="45" t="s">
        <v>154</v>
      </c>
      <c r="H34" s="43"/>
      <c r="J34" s="43">
        <v>2</v>
      </c>
      <c r="K34" s="12" t="s">
        <v>154</v>
      </c>
    </row>
    <row r="35" spans="1:11" ht="11.25">
      <c r="A35" s="10" t="s">
        <v>83</v>
      </c>
      <c r="B35" s="12">
        <v>16</v>
      </c>
      <c r="C35" s="12" t="s">
        <v>144</v>
      </c>
      <c r="E35" s="44">
        <f>F35*100/$F$6</f>
        <v>0.07727975270479134</v>
      </c>
      <c r="F35" s="12">
        <v>2</v>
      </c>
      <c r="G35" s="45" t="s">
        <v>158</v>
      </c>
      <c r="H35" s="43"/>
      <c r="J35" s="43">
        <v>2</v>
      </c>
      <c r="K35" s="12" t="s">
        <v>158</v>
      </c>
    </row>
    <row r="36" spans="2:11" ht="11.25">
      <c r="B36" s="12">
        <v>2</v>
      </c>
      <c r="C36" s="12" t="s">
        <v>136</v>
      </c>
      <c r="E36" s="44">
        <f>F36*100/$F$6</f>
        <v>0.03863987635239567</v>
      </c>
      <c r="F36" s="12">
        <v>1</v>
      </c>
      <c r="G36" s="45" t="s">
        <v>166</v>
      </c>
      <c r="H36" s="43"/>
      <c r="J36" s="43">
        <v>1</v>
      </c>
      <c r="K36" s="12" t="s">
        <v>166</v>
      </c>
    </row>
    <row r="37" spans="2:11" ht="11.25">
      <c r="B37" s="12">
        <v>2</v>
      </c>
      <c r="C37" s="12" t="s">
        <v>148</v>
      </c>
      <c r="E37" s="44">
        <f>F37*100/$F$6</f>
        <v>0.03863987635239567</v>
      </c>
      <c r="F37" s="12">
        <v>1</v>
      </c>
      <c r="G37" s="45" t="s">
        <v>163</v>
      </c>
      <c r="H37" s="43"/>
      <c r="J37" s="43">
        <v>1</v>
      </c>
      <c r="K37" s="12" t="s">
        <v>163</v>
      </c>
    </row>
    <row r="38" spans="1:11" ht="11.25">
      <c r="A38" s="10" t="s">
        <v>174</v>
      </c>
      <c r="B38" s="12">
        <v>15</v>
      </c>
      <c r="C38" s="12" t="s">
        <v>144</v>
      </c>
      <c r="E38" s="44">
        <f>F38*100/$F$6</f>
        <v>0.03863987635239567</v>
      </c>
      <c r="F38" s="12">
        <v>1</v>
      </c>
      <c r="G38" s="45" t="s">
        <v>153</v>
      </c>
      <c r="H38" s="43"/>
      <c r="J38" s="43">
        <v>1</v>
      </c>
      <c r="K38" s="12" t="s">
        <v>153</v>
      </c>
    </row>
    <row r="39" spans="2:10" ht="11.25">
      <c r="B39" s="12">
        <v>7</v>
      </c>
      <c r="C39" s="12" t="s">
        <v>143</v>
      </c>
      <c r="E39" s="44"/>
      <c r="J39" s="43"/>
    </row>
    <row r="40" spans="2:9" ht="11.25">
      <c r="B40" s="12">
        <v>2</v>
      </c>
      <c r="C40" s="12" t="s">
        <v>147</v>
      </c>
      <c r="E40" s="46" t="s">
        <v>58</v>
      </c>
      <c r="F40" s="41" t="s">
        <v>179</v>
      </c>
      <c r="G40" s="40" t="s">
        <v>248</v>
      </c>
      <c r="H40" s="47"/>
      <c r="I40" s="40"/>
    </row>
    <row r="41" spans="2:7" ht="11.25">
      <c r="B41" s="12">
        <v>1</v>
      </c>
      <c r="C41" s="12" t="s">
        <v>136</v>
      </c>
      <c r="E41" s="12">
        <v>100</v>
      </c>
      <c r="F41" s="12">
        <v>96</v>
      </c>
      <c r="G41" s="12" t="s">
        <v>243</v>
      </c>
    </row>
    <row r="42" spans="2:9" ht="11.25">
      <c r="B42" s="12">
        <v>1</v>
      </c>
      <c r="C42" s="12" t="s">
        <v>152</v>
      </c>
      <c r="E42" s="14">
        <f>F42*100/F41</f>
        <v>33.333333333333336</v>
      </c>
      <c r="F42" s="15">
        <v>32</v>
      </c>
      <c r="G42" s="15" t="s">
        <v>244</v>
      </c>
      <c r="H42" s="15"/>
      <c r="I42" s="15"/>
    </row>
    <row r="43" spans="2:9" ht="11.25">
      <c r="B43" s="12">
        <v>1</v>
      </c>
      <c r="C43" s="12" t="s">
        <v>149</v>
      </c>
      <c r="E43" s="14">
        <f>F43*100/$F$42</f>
        <v>6.25</v>
      </c>
      <c r="F43" s="15">
        <v>2</v>
      </c>
      <c r="G43" s="15" t="s">
        <v>245</v>
      </c>
      <c r="H43" s="15"/>
      <c r="I43" s="15"/>
    </row>
    <row r="44" spans="1:7" ht="11.25">
      <c r="A44" s="10" t="s">
        <v>175</v>
      </c>
      <c r="B44" s="12">
        <v>15</v>
      </c>
      <c r="C44" s="12" t="s">
        <v>136</v>
      </c>
      <c r="E44" s="11">
        <f>F44*100/$F$42</f>
        <v>15.625</v>
      </c>
      <c r="F44" s="12">
        <v>5</v>
      </c>
      <c r="G44" s="12" t="s">
        <v>246</v>
      </c>
    </row>
    <row r="45" spans="2:7" ht="11.25">
      <c r="B45" s="12">
        <v>1</v>
      </c>
      <c r="C45" s="12" t="s">
        <v>144</v>
      </c>
      <c r="E45" s="11">
        <f>F45*100/$F$42</f>
        <v>75</v>
      </c>
      <c r="F45" s="12">
        <v>24</v>
      </c>
      <c r="G45" s="12" t="s">
        <v>247</v>
      </c>
    </row>
    <row r="46" spans="1:5" ht="11.25">
      <c r="A46" s="10" t="s">
        <v>176</v>
      </c>
      <c r="B46" s="12">
        <v>18</v>
      </c>
      <c r="C46" s="12" t="s">
        <v>136</v>
      </c>
      <c r="E46" s="11"/>
    </row>
    <row r="47" spans="2:3" ht="11.25">
      <c r="B47" s="12">
        <v>11</v>
      </c>
      <c r="C47" s="12" t="s">
        <v>144</v>
      </c>
    </row>
    <row r="48" spans="2:8" ht="11.25">
      <c r="B48" s="12">
        <v>8</v>
      </c>
      <c r="C48" s="12" t="s">
        <v>143</v>
      </c>
      <c r="F48" s="40" t="s">
        <v>252</v>
      </c>
      <c r="G48" s="40"/>
      <c r="H48" s="40"/>
    </row>
    <row r="49" spans="1:18" ht="11.25">
      <c r="A49" s="10" t="s">
        <v>84</v>
      </c>
      <c r="B49" s="12">
        <v>14</v>
      </c>
      <c r="C49" s="12" t="s">
        <v>143</v>
      </c>
      <c r="F49" s="40" t="s">
        <v>60</v>
      </c>
      <c r="G49" s="40" t="s">
        <v>254</v>
      </c>
      <c r="H49" s="40" t="s">
        <v>255</v>
      </c>
      <c r="P49" s="43"/>
      <c r="Q49" s="43"/>
      <c r="R49" s="43"/>
    </row>
    <row r="50" spans="2:18" ht="11.25">
      <c r="B50" s="12">
        <v>5</v>
      </c>
      <c r="C50" s="12" t="s">
        <v>144</v>
      </c>
      <c r="E50" s="23" t="s">
        <v>250</v>
      </c>
      <c r="F50" s="43">
        <f>G50+H50</f>
        <v>787</v>
      </c>
      <c r="G50" s="43">
        <v>649</v>
      </c>
      <c r="H50" s="43">
        <v>138</v>
      </c>
      <c r="P50" s="43"/>
      <c r="Q50" s="43"/>
      <c r="R50" s="43"/>
    </row>
    <row r="51" spans="2:18" ht="11.25">
      <c r="B51" s="12">
        <v>4</v>
      </c>
      <c r="C51" s="12" t="s">
        <v>120</v>
      </c>
      <c r="E51" s="23" t="s">
        <v>65</v>
      </c>
      <c r="F51" s="43">
        <f aca="true" t="shared" si="0" ref="F51:F74">G51+H51</f>
        <v>338</v>
      </c>
      <c r="G51" s="43">
        <v>271</v>
      </c>
      <c r="H51" s="43">
        <v>67</v>
      </c>
      <c r="P51" s="43"/>
      <c r="Q51" s="43"/>
      <c r="R51" s="43"/>
    </row>
    <row r="52" spans="2:18" ht="11.25">
      <c r="B52" s="12">
        <v>2</v>
      </c>
      <c r="C52" s="12" t="s">
        <v>136</v>
      </c>
      <c r="E52" s="23" t="s">
        <v>66</v>
      </c>
      <c r="F52" s="43">
        <f t="shared" si="0"/>
        <v>250</v>
      </c>
      <c r="G52" s="43">
        <v>194</v>
      </c>
      <c r="H52" s="43">
        <v>56</v>
      </c>
      <c r="P52" s="43"/>
      <c r="Q52" s="43"/>
      <c r="R52" s="43"/>
    </row>
    <row r="53" spans="2:18" ht="11.25">
      <c r="B53" s="12">
        <v>1</v>
      </c>
      <c r="C53" s="12" t="s">
        <v>153</v>
      </c>
      <c r="E53" s="23" t="s">
        <v>67</v>
      </c>
      <c r="F53" s="43">
        <f t="shared" si="0"/>
        <v>169</v>
      </c>
      <c r="G53" s="43">
        <v>135</v>
      </c>
      <c r="H53" s="43">
        <v>34</v>
      </c>
      <c r="P53" s="43"/>
      <c r="Q53" s="43"/>
      <c r="R53" s="43"/>
    </row>
    <row r="54" spans="1:18" ht="11.25">
      <c r="A54" s="10" t="s">
        <v>85</v>
      </c>
      <c r="B54" s="12">
        <v>198</v>
      </c>
      <c r="C54" s="12" t="s">
        <v>144</v>
      </c>
      <c r="E54" s="23" t="s">
        <v>68</v>
      </c>
      <c r="F54" s="43">
        <f t="shared" si="0"/>
        <v>122</v>
      </c>
      <c r="G54" s="43">
        <v>87</v>
      </c>
      <c r="H54" s="43">
        <v>35</v>
      </c>
      <c r="P54" s="43"/>
      <c r="Q54" s="43"/>
      <c r="R54" s="43"/>
    </row>
    <row r="55" spans="2:18" ht="11.25">
      <c r="B55" s="12">
        <v>60</v>
      </c>
      <c r="C55" s="12" t="s">
        <v>143</v>
      </c>
      <c r="E55" s="23" t="s">
        <v>73</v>
      </c>
      <c r="F55" s="43">
        <f t="shared" si="0"/>
        <v>82</v>
      </c>
      <c r="G55" s="43">
        <v>57</v>
      </c>
      <c r="H55" s="43">
        <v>25</v>
      </c>
      <c r="P55" s="43"/>
      <c r="Q55" s="43"/>
      <c r="R55" s="43"/>
    </row>
    <row r="56" spans="2:18" ht="11.25">
      <c r="B56" s="12">
        <v>43</v>
      </c>
      <c r="C56" s="12" t="s">
        <v>136</v>
      </c>
      <c r="E56" s="23" t="s">
        <v>69</v>
      </c>
      <c r="F56" s="43">
        <f t="shared" si="0"/>
        <v>72</v>
      </c>
      <c r="G56" s="43">
        <v>37</v>
      </c>
      <c r="H56" s="43">
        <v>35</v>
      </c>
      <c r="P56" s="43"/>
      <c r="Q56" s="43"/>
      <c r="R56" s="43"/>
    </row>
    <row r="57" spans="2:18" ht="11.25">
      <c r="B57" s="12">
        <v>2</v>
      </c>
      <c r="C57" s="12" t="s">
        <v>147</v>
      </c>
      <c r="E57" s="23" t="s">
        <v>70</v>
      </c>
      <c r="F57" s="43">
        <f t="shared" si="0"/>
        <v>72</v>
      </c>
      <c r="G57" s="43">
        <v>54</v>
      </c>
      <c r="H57" s="43">
        <v>18</v>
      </c>
      <c r="P57" s="43"/>
      <c r="Q57" s="43"/>
      <c r="R57" s="43"/>
    </row>
    <row r="58" spans="2:18" ht="11.25">
      <c r="B58" s="12">
        <v>1</v>
      </c>
      <c r="C58" s="12" t="s">
        <v>154</v>
      </c>
      <c r="E58" s="23" t="s">
        <v>71</v>
      </c>
      <c r="F58" s="43">
        <f t="shared" si="0"/>
        <v>16</v>
      </c>
      <c r="G58" s="43">
        <v>11</v>
      </c>
      <c r="H58" s="43">
        <v>5</v>
      </c>
      <c r="P58" s="43"/>
      <c r="Q58" s="43"/>
      <c r="R58" s="43"/>
    </row>
    <row r="59" spans="1:18" ht="11.25">
      <c r="A59" s="10" t="s">
        <v>86</v>
      </c>
      <c r="B59" s="12">
        <v>68</v>
      </c>
      <c r="C59" s="12" t="s">
        <v>136</v>
      </c>
      <c r="E59" s="23" t="s">
        <v>61</v>
      </c>
      <c r="F59" s="43">
        <f t="shared" si="0"/>
        <v>100</v>
      </c>
      <c r="G59" s="43">
        <v>59</v>
      </c>
      <c r="H59" s="43">
        <v>41</v>
      </c>
      <c r="P59" s="43"/>
      <c r="Q59" s="43"/>
      <c r="R59" s="43"/>
    </row>
    <row r="60" spans="2:18" ht="11.25">
      <c r="B60" s="12">
        <v>7</v>
      </c>
      <c r="C60" s="12" t="s">
        <v>144</v>
      </c>
      <c r="E60" s="23" t="s">
        <v>62</v>
      </c>
      <c r="F60" s="43">
        <f t="shared" si="0"/>
        <v>92</v>
      </c>
      <c r="G60" s="43">
        <v>65</v>
      </c>
      <c r="H60" s="43">
        <v>27</v>
      </c>
      <c r="P60" s="43"/>
      <c r="Q60" s="43"/>
      <c r="R60" s="43"/>
    </row>
    <row r="61" spans="2:18" ht="11.25">
      <c r="B61" s="12">
        <v>5</v>
      </c>
      <c r="C61" s="12" t="s">
        <v>155</v>
      </c>
      <c r="E61" s="23" t="s">
        <v>63</v>
      </c>
      <c r="F61" s="43">
        <f t="shared" si="0"/>
        <v>308</v>
      </c>
      <c r="G61" s="43">
        <v>76</v>
      </c>
      <c r="H61" s="51">
        <v>232</v>
      </c>
      <c r="P61" s="43"/>
      <c r="Q61" s="43"/>
      <c r="R61" s="43"/>
    </row>
    <row r="62" spans="2:18" ht="11.25">
      <c r="B62" s="12">
        <v>3</v>
      </c>
      <c r="C62" s="12" t="s">
        <v>156</v>
      </c>
      <c r="E62" s="23" t="s">
        <v>64</v>
      </c>
      <c r="F62" s="43">
        <f t="shared" si="0"/>
        <v>30</v>
      </c>
      <c r="G62" s="43">
        <v>12</v>
      </c>
      <c r="H62" s="51">
        <v>18</v>
      </c>
      <c r="P62" s="43"/>
      <c r="Q62" s="43"/>
      <c r="R62" s="43"/>
    </row>
    <row r="63" spans="2:18" ht="11.25">
      <c r="B63" s="12">
        <v>2</v>
      </c>
      <c r="C63" s="12" t="s">
        <v>143</v>
      </c>
      <c r="E63" s="23" t="s">
        <v>65</v>
      </c>
      <c r="F63" s="43">
        <f t="shared" si="0"/>
        <v>37</v>
      </c>
      <c r="G63" s="43">
        <v>23</v>
      </c>
      <c r="H63" s="51">
        <v>14</v>
      </c>
      <c r="P63" s="43"/>
      <c r="Q63" s="43"/>
      <c r="R63" s="43"/>
    </row>
    <row r="64" spans="2:18" ht="11.25">
      <c r="B64" s="12">
        <v>1</v>
      </c>
      <c r="C64" s="12" t="s">
        <v>157</v>
      </c>
      <c r="E64" s="23" t="s">
        <v>66</v>
      </c>
      <c r="F64" s="43">
        <f t="shared" si="0"/>
        <v>16</v>
      </c>
      <c r="G64" s="43">
        <v>12</v>
      </c>
      <c r="H64" s="51">
        <v>4</v>
      </c>
      <c r="P64" s="43"/>
      <c r="Q64" s="43"/>
      <c r="R64" s="43"/>
    </row>
    <row r="65" spans="1:18" ht="11.25">
      <c r="A65" s="10" t="s">
        <v>87</v>
      </c>
      <c r="B65" s="12">
        <v>84</v>
      </c>
      <c r="C65" s="12" t="s">
        <v>136</v>
      </c>
      <c r="E65" s="23" t="s">
        <v>67</v>
      </c>
      <c r="F65" s="43">
        <f t="shared" si="0"/>
        <v>33</v>
      </c>
      <c r="G65" s="43">
        <v>20</v>
      </c>
      <c r="H65" s="51">
        <v>13</v>
      </c>
      <c r="P65" s="43"/>
      <c r="Q65" s="43"/>
      <c r="R65" s="43"/>
    </row>
    <row r="66" spans="2:18" ht="11.25">
      <c r="B66" s="12">
        <v>4</v>
      </c>
      <c r="C66" s="12" t="s">
        <v>147</v>
      </c>
      <c r="E66" s="23" t="s">
        <v>68</v>
      </c>
      <c r="F66" s="43">
        <f t="shared" si="0"/>
        <v>20</v>
      </c>
      <c r="G66" s="43">
        <v>11</v>
      </c>
      <c r="H66" s="51">
        <v>9</v>
      </c>
      <c r="P66" s="43"/>
      <c r="Q66" s="43"/>
      <c r="R66" s="43"/>
    </row>
    <row r="67" spans="2:18" ht="11.25">
      <c r="B67" s="12">
        <v>2</v>
      </c>
      <c r="C67" s="12" t="s">
        <v>158</v>
      </c>
      <c r="E67" s="23" t="s">
        <v>72</v>
      </c>
      <c r="F67" s="43">
        <f t="shared" si="0"/>
        <v>43</v>
      </c>
      <c r="G67" s="43">
        <v>16</v>
      </c>
      <c r="H67" s="51">
        <v>27</v>
      </c>
      <c r="P67" s="43"/>
      <c r="Q67" s="43"/>
      <c r="R67" s="43"/>
    </row>
    <row r="68" spans="2:18" ht="11.25">
      <c r="B68" s="12">
        <v>1</v>
      </c>
      <c r="C68" s="12" t="s">
        <v>143</v>
      </c>
      <c r="E68" s="23" t="s">
        <v>69</v>
      </c>
      <c r="F68" s="43">
        <f t="shared" si="0"/>
        <v>18</v>
      </c>
      <c r="G68" s="43">
        <v>11</v>
      </c>
      <c r="H68" s="51">
        <v>7</v>
      </c>
      <c r="P68" s="43"/>
      <c r="Q68" s="43"/>
      <c r="R68" s="43"/>
    </row>
    <row r="69" spans="2:18" ht="11.25">
      <c r="B69" s="12">
        <v>1</v>
      </c>
      <c r="C69" s="12" t="s">
        <v>155</v>
      </c>
      <c r="E69" s="23" t="s">
        <v>70</v>
      </c>
      <c r="F69" s="43">
        <f t="shared" si="0"/>
        <v>14</v>
      </c>
      <c r="G69" s="43">
        <v>4</v>
      </c>
      <c r="H69" s="51">
        <v>10</v>
      </c>
      <c r="P69" s="43"/>
      <c r="Q69" s="43"/>
      <c r="R69" s="43"/>
    </row>
    <row r="70" spans="2:18" ht="11.25">
      <c r="B70" s="12">
        <v>1</v>
      </c>
      <c r="C70" s="12" t="s">
        <v>144</v>
      </c>
      <c r="E70" s="23" t="s">
        <v>71</v>
      </c>
      <c r="F70" s="43">
        <f t="shared" si="0"/>
        <v>27</v>
      </c>
      <c r="G70" s="43">
        <v>19</v>
      </c>
      <c r="H70" s="51">
        <v>8</v>
      </c>
      <c r="P70" s="43"/>
      <c r="Q70" s="43"/>
      <c r="R70" s="43"/>
    </row>
    <row r="71" spans="1:18" ht="11.25">
      <c r="A71" s="10" t="s">
        <v>88</v>
      </c>
      <c r="B71" s="12">
        <v>5</v>
      </c>
      <c r="C71" s="12" t="s">
        <v>136</v>
      </c>
      <c r="E71" s="23" t="s">
        <v>61</v>
      </c>
      <c r="F71" s="43">
        <f t="shared" si="0"/>
        <v>12</v>
      </c>
      <c r="G71" s="43">
        <v>10</v>
      </c>
      <c r="H71" s="51">
        <v>2</v>
      </c>
      <c r="P71" s="43"/>
      <c r="Q71" s="43"/>
      <c r="R71" s="43"/>
    </row>
    <row r="72" spans="2:18" ht="11.25">
      <c r="B72" s="12">
        <v>2</v>
      </c>
      <c r="C72" s="12" t="s">
        <v>159</v>
      </c>
      <c r="E72" s="23" t="s">
        <v>62</v>
      </c>
      <c r="F72" s="43">
        <f t="shared" si="0"/>
        <v>6</v>
      </c>
      <c r="G72" s="43">
        <v>1</v>
      </c>
      <c r="H72" s="51">
        <v>5</v>
      </c>
      <c r="P72" s="43"/>
      <c r="Q72" s="43"/>
      <c r="R72" s="43"/>
    </row>
    <row r="73" spans="2:18" ht="11.25">
      <c r="B73" s="12">
        <v>2</v>
      </c>
      <c r="C73" s="12" t="s">
        <v>160</v>
      </c>
      <c r="E73" s="23" t="s">
        <v>63</v>
      </c>
      <c r="F73" s="43">
        <f t="shared" si="0"/>
        <v>85</v>
      </c>
      <c r="G73" s="43">
        <v>26</v>
      </c>
      <c r="H73" s="51">
        <v>59</v>
      </c>
      <c r="P73" s="43"/>
      <c r="Q73" s="43"/>
      <c r="R73" s="43"/>
    </row>
    <row r="74" spans="2:8" ht="11.25">
      <c r="B74" s="12">
        <v>2</v>
      </c>
      <c r="C74" s="12" t="s">
        <v>151</v>
      </c>
      <c r="E74" s="23" t="s">
        <v>64</v>
      </c>
      <c r="F74" s="43">
        <f t="shared" si="0"/>
        <v>27</v>
      </c>
      <c r="G74" s="43">
        <v>13</v>
      </c>
      <c r="H74" s="51">
        <v>14</v>
      </c>
    </row>
    <row r="75" spans="2:16" ht="11.25">
      <c r="B75" s="12">
        <v>2</v>
      </c>
      <c r="C75" s="12" t="s">
        <v>152</v>
      </c>
      <c r="E75" s="23" t="s">
        <v>65</v>
      </c>
      <c r="F75" s="50"/>
      <c r="G75" s="51"/>
      <c r="H75" s="51"/>
      <c r="I75" s="51"/>
      <c r="P75" s="43"/>
    </row>
    <row r="76" spans="2:16" ht="11.25">
      <c r="B76" s="12">
        <v>1</v>
      </c>
      <c r="C76" s="12" t="s">
        <v>154</v>
      </c>
      <c r="E76" s="23" t="s">
        <v>66</v>
      </c>
      <c r="F76" s="49"/>
      <c r="G76" s="49"/>
      <c r="H76" s="51"/>
      <c r="I76" s="43"/>
      <c r="P76" s="43"/>
    </row>
    <row r="77" spans="1:16" ht="11.25">
      <c r="A77" s="10" t="s">
        <v>177</v>
      </c>
      <c r="B77" s="12">
        <v>26</v>
      </c>
      <c r="C77" s="12" t="s">
        <v>136</v>
      </c>
      <c r="E77" s="23" t="s">
        <v>67</v>
      </c>
      <c r="F77" s="49"/>
      <c r="G77" s="49"/>
      <c r="H77" s="49"/>
      <c r="I77" s="43"/>
      <c r="P77" s="43"/>
    </row>
    <row r="78" spans="2:16" ht="11.25">
      <c r="B78" s="12">
        <v>19</v>
      </c>
      <c r="C78" s="12" t="s">
        <v>144</v>
      </c>
      <c r="E78" s="23" t="s">
        <v>68</v>
      </c>
      <c r="F78" s="49"/>
      <c r="G78" s="49"/>
      <c r="H78" s="49"/>
      <c r="I78" s="43"/>
      <c r="P78" s="43"/>
    </row>
    <row r="79" spans="2:18" ht="11.25">
      <c r="B79" s="12">
        <v>7</v>
      </c>
      <c r="C79" s="12" t="s">
        <v>148</v>
      </c>
      <c r="E79" s="23" t="s">
        <v>251</v>
      </c>
      <c r="F79" s="49"/>
      <c r="G79" s="49"/>
      <c r="H79" s="49"/>
      <c r="I79" s="43"/>
      <c r="P79" s="43"/>
      <c r="Q79" s="43"/>
      <c r="R79" s="43"/>
    </row>
    <row r="80" spans="2:9" ht="11.25">
      <c r="B80" s="12">
        <v>5</v>
      </c>
      <c r="C80" s="12" t="s">
        <v>143</v>
      </c>
      <c r="E80" s="23" t="s">
        <v>69</v>
      </c>
      <c r="F80" s="48"/>
      <c r="G80" s="49"/>
      <c r="H80" s="49"/>
      <c r="I80" s="49"/>
    </row>
    <row r="81" spans="2:12" ht="11.25">
      <c r="B81" s="12">
        <v>5</v>
      </c>
      <c r="C81" s="12" t="s">
        <v>157</v>
      </c>
      <c r="F81" s="48"/>
      <c r="G81" s="49"/>
      <c r="H81" s="49"/>
      <c r="I81" s="49"/>
      <c r="J81" s="43"/>
      <c r="K81" s="43"/>
      <c r="L81" s="43"/>
    </row>
    <row r="82" spans="2:12" ht="11.25">
      <c r="B82" s="12">
        <v>3</v>
      </c>
      <c r="C82" s="12" t="s">
        <v>152</v>
      </c>
      <c r="J82" s="43"/>
      <c r="K82" s="43"/>
      <c r="L82" s="43"/>
    </row>
    <row r="83" spans="2:15" ht="11.25">
      <c r="B83" s="12">
        <v>2</v>
      </c>
      <c r="C83" s="12" t="s">
        <v>160</v>
      </c>
      <c r="E83" s="11"/>
      <c r="F83" s="40" t="s">
        <v>253</v>
      </c>
      <c r="G83" s="40"/>
      <c r="H83" s="40"/>
      <c r="I83" s="40"/>
      <c r="J83" s="40"/>
      <c r="K83" s="40"/>
      <c r="L83" s="18"/>
      <c r="M83" s="18"/>
      <c r="N83" s="18"/>
      <c r="O83" s="18"/>
    </row>
    <row r="84" spans="2:15" ht="11.25">
      <c r="B84" s="12">
        <v>2</v>
      </c>
      <c r="C84" s="12" t="s">
        <v>161</v>
      </c>
      <c r="F84" s="11">
        <f>F85*100/(F85+G85)</f>
        <v>73.78201908588649</v>
      </c>
      <c r="G84" s="11">
        <f>G85*100/(F85+G85)</f>
        <v>26.21798091411351</v>
      </c>
      <c r="H84" s="12" t="s">
        <v>58</v>
      </c>
      <c r="L84" s="18"/>
      <c r="M84" s="18"/>
      <c r="N84" s="18"/>
      <c r="O84" s="18"/>
    </row>
    <row r="85" spans="2:15" ht="11.25">
      <c r="B85" s="12">
        <v>1</v>
      </c>
      <c r="C85" s="12" t="s">
        <v>162</v>
      </c>
      <c r="F85" s="43">
        <f>SUM(F87:F117)</f>
        <v>1469</v>
      </c>
      <c r="G85" s="43">
        <f>SUM(G87:G117)</f>
        <v>522</v>
      </c>
      <c r="H85" s="12" t="s">
        <v>179</v>
      </c>
      <c r="I85" s="12" t="s">
        <v>60</v>
      </c>
      <c r="L85" s="18"/>
      <c r="M85" s="18"/>
      <c r="N85" s="18"/>
      <c r="O85" s="18"/>
    </row>
    <row r="86" spans="1:15" ht="11.25">
      <c r="A86" s="10" t="s">
        <v>89</v>
      </c>
      <c r="B86" s="12">
        <v>42</v>
      </c>
      <c r="C86" s="12" t="s">
        <v>144</v>
      </c>
      <c r="F86" s="40" t="s">
        <v>192</v>
      </c>
      <c r="G86" s="40" t="s">
        <v>193</v>
      </c>
      <c r="H86" s="40" t="s">
        <v>194</v>
      </c>
      <c r="I86" s="40" t="s">
        <v>195</v>
      </c>
      <c r="J86" s="40" t="s">
        <v>196</v>
      </c>
      <c r="K86" s="40" t="s">
        <v>197</v>
      </c>
      <c r="L86" s="18"/>
      <c r="M86" s="18"/>
      <c r="N86" s="18"/>
      <c r="O86" s="18"/>
    </row>
    <row r="87" spans="2:15" ht="11.25">
      <c r="B87" s="12">
        <v>14</v>
      </c>
      <c r="C87" s="12" t="s">
        <v>143</v>
      </c>
      <c r="E87" s="23" t="s">
        <v>250</v>
      </c>
      <c r="F87" s="43">
        <v>625</v>
      </c>
      <c r="G87" s="43">
        <v>0</v>
      </c>
      <c r="H87" s="43">
        <v>12</v>
      </c>
      <c r="I87" s="51">
        <v>5</v>
      </c>
      <c r="J87" s="51"/>
      <c r="K87" s="51"/>
      <c r="L87" s="51"/>
      <c r="M87" s="51"/>
      <c r="N87" s="51"/>
      <c r="O87" s="51"/>
    </row>
    <row r="88" spans="2:15" ht="11.25">
      <c r="B88" s="12">
        <v>5</v>
      </c>
      <c r="C88" s="12" t="s">
        <v>136</v>
      </c>
      <c r="E88" s="23" t="s">
        <v>65</v>
      </c>
      <c r="F88" s="43">
        <v>242</v>
      </c>
      <c r="G88" s="43">
        <v>6</v>
      </c>
      <c r="H88" s="43">
        <v>19</v>
      </c>
      <c r="I88" s="51">
        <v>25</v>
      </c>
      <c r="J88" s="51"/>
      <c r="K88" s="51"/>
      <c r="L88" s="51"/>
      <c r="M88" s="51"/>
      <c r="N88" s="51"/>
      <c r="O88" s="51"/>
    </row>
    <row r="89" spans="2:15" ht="11.25">
      <c r="B89" s="12">
        <v>1</v>
      </c>
      <c r="C89" s="12" t="s">
        <v>163</v>
      </c>
      <c r="E89" s="23" t="s">
        <v>66</v>
      </c>
      <c r="F89" s="43">
        <v>150</v>
      </c>
      <c r="G89" s="43">
        <v>13</v>
      </c>
      <c r="H89" s="43">
        <v>8</v>
      </c>
      <c r="I89" s="51">
        <v>24</v>
      </c>
      <c r="J89" s="51">
        <v>13</v>
      </c>
      <c r="K89" s="51"/>
      <c r="L89" s="51"/>
      <c r="M89" s="51"/>
      <c r="N89" s="51"/>
      <c r="O89" s="51"/>
    </row>
    <row r="90" spans="1:15" ht="11.25">
      <c r="A90" s="10" t="s">
        <v>178</v>
      </c>
      <c r="B90" s="12">
        <v>24</v>
      </c>
      <c r="C90" s="12" t="s">
        <v>136</v>
      </c>
      <c r="E90" s="23" t="s">
        <v>67</v>
      </c>
      <c r="F90" s="43">
        <v>93</v>
      </c>
      <c r="G90" s="43">
        <v>14</v>
      </c>
      <c r="H90" s="43">
        <v>1</v>
      </c>
      <c r="I90" s="51">
        <v>22</v>
      </c>
      <c r="J90" s="51">
        <v>2</v>
      </c>
      <c r="K90" s="51">
        <v>19</v>
      </c>
      <c r="L90" s="51"/>
      <c r="M90" s="51"/>
      <c r="N90" s="51"/>
      <c r="O90" s="51"/>
    </row>
    <row r="91" spans="2:15" ht="11.25">
      <c r="B91" s="12">
        <v>21</v>
      </c>
      <c r="C91" s="12" t="s">
        <v>152</v>
      </c>
      <c r="E91" s="23" t="s">
        <v>68</v>
      </c>
      <c r="F91" s="43">
        <v>36</v>
      </c>
      <c r="G91" s="43">
        <v>35</v>
      </c>
      <c r="H91" s="43">
        <v>0</v>
      </c>
      <c r="I91" s="51">
        <v>11</v>
      </c>
      <c r="J91" s="51">
        <v>3</v>
      </c>
      <c r="K91" s="51">
        <v>19</v>
      </c>
      <c r="L91" s="51"/>
      <c r="M91" s="51"/>
      <c r="N91" s="51"/>
      <c r="O91" s="51"/>
    </row>
    <row r="92" spans="2:15" ht="11.25">
      <c r="B92" s="12">
        <v>20</v>
      </c>
      <c r="C92" s="12" t="s">
        <v>144</v>
      </c>
      <c r="E92" s="23" t="s">
        <v>73</v>
      </c>
      <c r="F92" s="43">
        <v>24</v>
      </c>
      <c r="G92" s="43">
        <v>20</v>
      </c>
      <c r="H92" s="43">
        <v>9</v>
      </c>
      <c r="I92" s="51"/>
      <c r="J92" s="51">
        <v>21</v>
      </c>
      <c r="K92" s="51"/>
      <c r="L92" s="51"/>
      <c r="M92" s="51"/>
      <c r="N92" s="51"/>
      <c r="O92" s="51"/>
    </row>
    <row r="93" spans="2:15" ht="11.25">
      <c r="B93" s="12">
        <v>9</v>
      </c>
      <c r="C93" s="12" t="s">
        <v>143</v>
      </c>
      <c r="E93" s="23" t="s">
        <v>69</v>
      </c>
      <c r="F93" s="43">
        <v>5</v>
      </c>
      <c r="G93" s="43">
        <v>42</v>
      </c>
      <c r="H93" s="43">
        <v>14</v>
      </c>
      <c r="I93" s="51"/>
      <c r="J93" s="51"/>
      <c r="K93" s="51"/>
      <c r="L93" s="51"/>
      <c r="M93" s="51"/>
      <c r="N93" s="51"/>
      <c r="O93" s="51"/>
    </row>
    <row r="94" spans="1:15" ht="11.25">
      <c r="A94" s="10" t="s">
        <v>90</v>
      </c>
      <c r="B94" s="12">
        <v>36</v>
      </c>
      <c r="C94" s="12" t="s">
        <v>136</v>
      </c>
      <c r="E94" s="23" t="s">
        <v>70</v>
      </c>
      <c r="F94" s="43">
        <v>26</v>
      </c>
      <c r="G94" s="43">
        <v>19</v>
      </c>
      <c r="H94" s="43">
        <v>5</v>
      </c>
      <c r="I94" s="51"/>
      <c r="J94" s="51">
        <v>3</v>
      </c>
      <c r="K94" s="51"/>
      <c r="L94" s="51"/>
      <c r="M94" s="51"/>
      <c r="N94" s="51"/>
      <c r="O94" s="51"/>
    </row>
    <row r="95" spans="2:15" ht="11.25">
      <c r="B95" s="12">
        <v>35</v>
      </c>
      <c r="C95" s="12" t="s">
        <v>144</v>
      </c>
      <c r="E95" s="23" t="s">
        <v>71</v>
      </c>
      <c r="F95" s="43">
        <v>5</v>
      </c>
      <c r="G95" s="43">
        <v>0</v>
      </c>
      <c r="H95" s="43">
        <v>0</v>
      </c>
      <c r="I95" s="51">
        <v>2</v>
      </c>
      <c r="J95" s="51">
        <v>2</v>
      </c>
      <c r="K95" s="51"/>
      <c r="L95" s="51"/>
      <c r="M95" s="51"/>
      <c r="N95" s="51"/>
      <c r="O95" s="51"/>
    </row>
    <row r="96" spans="2:15" ht="11.25">
      <c r="B96" s="12">
        <v>19</v>
      </c>
      <c r="C96" s="12" t="s">
        <v>164</v>
      </c>
      <c r="E96" s="23" t="s">
        <v>61</v>
      </c>
      <c r="F96" s="43">
        <v>84</v>
      </c>
      <c r="G96" s="43">
        <v>1</v>
      </c>
      <c r="H96" s="43">
        <v>1</v>
      </c>
      <c r="I96" s="43"/>
      <c r="J96" s="43"/>
      <c r="K96" s="43"/>
      <c r="L96" s="51"/>
      <c r="M96" s="51"/>
      <c r="N96" s="51"/>
      <c r="O96" s="51"/>
    </row>
    <row r="97" spans="2:15" ht="11.25">
      <c r="B97" s="12">
        <v>11</v>
      </c>
      <c r="C97" s="12" t="s">
        <v>151</v>
      </c>
      <c r="E97" s="23" t="s">
        <v>62</v>
      </c>
      <c r="F97" s="43">
        <v>68</v>
      </c>
      <c r="G97" s="43">
        <v>7</v>
      </c>
      <c r="H97" s="43">
        <v>2</v>
      </c>
      <c r="I97" s="43"/>
      <c r="J97" s="43"/>
      <c r="K97" s="43"/>
      <c r="L97" s="51"/>
      <c r="M97" s="51"/>
      <c r="N97" s="51"/>
      <c r="O97" s="51"/>
    </row>
    <row r="98" spans="2:15" ht="11.25">
      <c r="B98" s="12">
        <v>9</v>
      </c>
      <c r="C98" s="12" t="s">
        <v>159</v>
      </c>
      <c r="E98" s="23" t="s">
        <v>63</v>
      </c>
      <c r="F98" s="43">
        <v>43</v>
      </c>
      <c r="G98" s="43">
        <v>198</v>
      </c>
      <c r="H98" s="43">
        <v>60</v>
      </c>
      <c r="I98" s="43"/>
      <c r="J98" s="43"/>
      <c r="K98" s="43"/>
      <c r="L98" s="51"/>
      <c r="M98" s="51"/>
      <c r="N98" s="51"/>
      <c r="O98" s="51"/>
    </row>
    <row r="99" spans="2:15" ht="11.25">
      <c r="B99" s="12">
        <v>4</v>
      </c>
      <c r="C99" s="12" t="s">
        <v>160</v>
      </c>
      <c r="E99" s="23" t="s">
        <v>64</v>
      </c>
      <c r="F99" s="43">
        <v>2</v>
      </c>
      <c r="G99" s="43">
        <v>5</v>
      </c>
      <c r="H99" s="43">
        <v>14</v>
      </c>
      <c r="I99" s="43"/>
      <c r="J99" s="43"/>
      <c r="K99" s="43"/>
      <c r="L99" s="51"/>
      <c r="M99" s="51"/>
      <c r="N99" s="51"/>
      <c r="O99" s="51"/>
    </row>
    <row r="100" spans="2:15" ht="11.25">
      <c r="B100" s="12">
        <v>3</v>
      </c>
      <c r="C100" s="12" t="s">
        <v>152</v>
      </c>
      <c r="E100" s="23" t="s">
        <v>65</v>
      </c>
      <c r="F100" s="43">
        <v>18</v>
      </c>
      <c r="G100" s="43">
        <v>11</v>
      </c>
      <c r="H100" s="43">
        <v>8</v>
      </c>
      <c r="I100" s="43"/>
      <c r="J100" s="43"/>
      <c r="K100" s="43"/>
      <c r="L100" s="51"/>
      <c r="M100" s="51"/>
      <c r="N100" s="51"/>
      <c r="O100" s="51"/>
    </row>
    <row r="101" spans="2:15" ht="11.25">
      <c r="B101" s="12">
        <v>2</v>
      </c>
      <c r="C101" s="12" t="s">
        <v>162</v>
      </c>
      <c r="E101" s="23" t="s">
        <v>66</v>
      </c>
      <c r="F101" s="43">
        <v>15</v>
      </c>
      <c r="G101" s="43">
        <v>1</v>
      </c>
      <c r="H101" s="43">
        <v>0</v>
      </c>
      <c r="I101" s="43"/>
      <c r="J101" s="43"/>
      <c r="K101" s="43"/>
      <c r="L101" s="51"/>
      <c r="M101" s="51"/>
      <c r="N101" s="51"/>
      <c r="O101" s="51"/>
    </row>
    <row r="102" spans="2:15" ht="11.25">
      <c r="B102" s="12">
        <v>1</v>
      </c>
      <c r="C102" s="12" t="s">
        <v>165</v>
      </c>
      <c r="E102" s="23" t="s">
        <v>67</v>
      </c>
      <c r="F102" s="43">
        <v>1</v>
      </c>
      <c r="G102" s="43">
        <v>15</v>
      </c>
      <c r="H102" s="43">
        <v>7</v>
      </c>
      <c r="I102" s="43"/>
      <c r="J102" s="43">
        <v>1</v>
      </c>
      <c r="K102" s="43"/>
      <c r="L102" s="51"/>
      <c r="M102" s="51"/>
      <c r="N102" s="51"/>
      <c r="O102" s="51"/>
    </row>
    <row r="103" spans="1:15" ht="11.25">
      <c r="A103" s="10" t="s">
        <v>187</v>
      </c>
      <c r="B103" s="12">
        <v>93</v>
      </c>
      <c r="C103" s="12" t="s">
        <v>136</v>
      </c>
      <c r="E103" s="23" t="s">
        <v>68</v>
      </c>
      <c r="F103" s="43">
        <v>2</v>
      </c>
      <c r="G103" s="43">
        <v>16</v>
      </c>
      <c r="H103" s="43">
        <v>0</v>
      </c>
      <c r="I103" s="43"/>
      <c r="J103" s="43"/>
      <c r="K103" s="43"/>
      <c r="L103" s="51"/>
      <c r="M103" s="51"/>
      <c r="N103" s="51"/>
      <c r="O103" s="51"/>
    </row>
    <row r="104" spans="2:15" ht="11.25">
      <c r="B104" s="12">
        <v>22</v>
      </c>
      <c r="C104" s="12" t="s">
        <v>151</v>
      </c>
      <c r="E104" s="23" t="s">
        <v>72</v>
      </c>
      <c r="F104" s="43">
        <v>2</v>
      </c>
      <c r="G104" s="43">
        <v>4</v>
      </c>
      <c r="H104" s="43">
        <v>29</v>
      </c>
      <c r="I104" s="43"/>
      <c r="J104" s="43">
        <v>2</v>
      </c>
      <c r="K104" s="43"/>
      <c r="L104" s="51"/>
      <c r="M104" s="51"/>
      <c r="N104" s="51"/>
      <c r="O104" s="51"/>
    </row>
    <row r="105" spans="2:15" ht="11.25">
      <c r="B105" s="12">
        <v>19</v>
      </c>
      <c r="C105" s="12" t="s">
        <v>164</v>
      </c>
      <c r="E105" s="23" t="s">
        <v>69</v>
      </c>
      <c r="F105" s="43">
        <v>3</v>
      </c>
      <c r="G105" s="43">
        <v>8</v>
      </c>
      <c r="H105" s="43">
        <v>0</v>
      </c>
      <c r="I105" s="43"/>
      <c r="J105" s="43"/>
      <c r="K105" s="43"/>
      <c r="L105" s="51"/>
      <c r="M105" s="51"/>
      <c r="N105" s="51"/>
      <c r="O105" s="51"/>
    </row>
    <row r="106" spans="2:15" ht="11.25">
      <c r="B106" s="12">
        <v>14</v>
      </c>
      <c r="C106" s="12" t="s">
        <v>144</v>
      </c>
      <c r="E106" s="23" t="s">
        <v>70</v>
      </c>
      <c r="F106" s="43">
        <v>7</v>
      </c>
      <c r="G106" s="43">
        <v>5</v>
      </c>
      <c r="H106" s="43">
        <v>0</v>
      </c>
      <c r="I106" s="43"/>
      <c r="J106" s="43"/>
      <c r="K106" s="43"/>
      <c r="L106" s="51"/>
      <c r="M106" s="51"/>
      <c r="N106" s="51"/>
      <c r="O106" s="51"/>
    </row>
    <row r="107" spans="2:15" ht="11.25">
      <c r="B107" s="12">
        <v>7</v>
      </c>
      <c r="C107" s="12" t="s">
        <v>161</v>
      </c>
      <c r="E107" s="23" t="s">
        <v>71</v>
      </c>
      <c r="F107" s="43">
        <v>6</v>
      </c>
      <c r="G107" s="43">
        <v>13</v>
      </c>
      <c r="H107" s="43">
        <v>2</v>
      </c>
      <c r="I107" s="43"/>
      <c r="J107" s="43"/>
      <c r="K107" s="43"/>
      <c r="L107" s="51"/>
      <c r="M107" s="51"/>
      <c r="N107" s="51"/>
      <c r="O107" s="51"/>
    </row>
    <row r="108" spans="2:15" ht="11.25">
      <c r="B108" s="12">
        <v>2</v>
      </c>
      <c r="C108" s="12" t="s">
        <v>152</v>
      </c>
      <c r="E108" s="23" t="s">
        <v>61</v>
      </c>
      <c r="F108" s="43">
        <v>3</v>
      </c>
      <c r="G108" s="43">
        <v>1</v>
      </c>
      <c r="H108" s="43">
        <v>3</v>
      </c>
      <c r="I108" s="43"/>
      <c r="J108" s="43"/>
      <c r="K108" s="43"/>
      <c r="L108" s="51"/>
      <c r="M108" s="51"/>
      <c r="N108" s="51"/>
      <c r="O108" s="51"/>
    </row>
    <row r="109" spans="2:15" ht="11.25">
      <c r="B109" s="12">
        <v>1</v>
      </c>
      <c r="C109" s="12" t="s">
        <v>143</v>
      </c>
      <c r="E109" s="23" t="s">
        <v>62</v>
      </c>
      <c r="F109" s="43">
        <v>3</v>
      </c>
      <c r="G109" s="43">
        <v>1</v>
      </c>
      <c r="H109" s="43">
        <v>0</v>
      </c>
      <c r="I109" s="43"/>
      <c r="J109" s="43"/>
      <c r="K109" s="43"/>
      <c r="L109" s="51"/>
      <c r="M109" s="51"/>
      <c r="N109" s="51"/>
      <c r="O109" s="51"/>
    </row>
    <row r="110" spans="2:15" ht="11.25">
      <c r="B110" s="12">
        <v>1</v>
      </c>
      <c r="C110" s="12" t="s">
        <v>166</v>
      </c>
      <c r="E110" s="23" t="s">
        <v>63</v>
      </c>
      <c r="F110" s="43">
        <v>1</v>
      </c>
      <c r="G110" s="43">
        <v>75</v>
      </c>
      <c r="H110" s="43">
        <v>0</v>
      </c>
      <c r="I110" s="43"/>
      <c r="J110" s="43"/>
      <c r="K110" s="43"/>
      <c r="L110" s="51"/>
      <c r="M110" s="51"/>
      <c r="N110" s="51"/>
      <c r="O110" s="51"/>
    </row>
    <row r="111" spans="2:15" ht="11.25">
      <c r="B111" s="12">
        <v>1</v>
      </c>
      <c r="C111" s="12" t="s">
        <v>167</v>
      </c>
      <c r="E111" s="23" t="s">
        <v>64</v>
      </c>
      <c r="F111" s="43">
        <v>5</v>
      </c>
      <c r="G111" s="43">
        <v>12</v>
      </c>
      <c r="H111" s="43">
        <v>8</v>
      </c>
      <c r="I111" s="43"/>
      <c r="J111" s="43"/>
      <c r="K111" s="43"/>
      <c r="L111" s="51"/>
      <c r="M111" s="51"/>
      <c r="N111" s="51"/>
      <c r="O111" s="51"/>
    </row>
    <row r="112" spans="2:15" ht="11.25">
      <c r="B112" s="12">
        <v>1</v>
      </c>
      <c r="C112" s="12" t="s">
        <v>159</v>
      </c>
      <c r="E112" s="23" t="s">
        <v>65</v>
      </c>
      <c r="F112" s="51"/>
      <c r="G112" s="51"/>
      <c r="H112" s="51"/>
      <c r="I112" s="43"/>
      <c r="J112" s="43"/>
      <c r="K112" s="43"/>
      <c r="L112" s="51"/>
      <c r="M112" s="51"/>
      <c r="N112" s="51"/>
      <c r="O112" s="51"/>
    </row>
    <row r="113" spans="1:15" ht="11.25">
      <c r="A113" s="10" t="s">
        <v>186</v>
      </c>
      <c r="B113" s="12">
        <v>150</v>
      </c>
      <c r="C113" s="12" t="s">
        <v>136</v>
      </c>
      <c r="E113" s="23" t="s">
        <v>66</v>
      </c>
      <c r="F113" s="43"/>
      <c r="G113" s="43"/>
      <c r="H113" s="43"/>
      <c r="I113" s="43"/>
      <c r="J113" s="43"/>
      <c r="K113" s="43"/>
      <c r="L113" s="51"/>
      <c r="M113" s="51"/>
      <c r="N113" s="51"/>
      <c r="O113" s="51"/>
    </row>
    <row r="114" spans="2:15" ht="11.25">
      <c r="B114" s="12">
        <v>24</v>
      </c>
      <c r="C114" s="12" t="s">
        <v>151</v>
      </c>
      <c r="E114" s="23" t="s">
        <v>67</v>
      </c>
      <c r="F114" s="43"/>
      <c r="G114" s="43"/>
      <c r="H114" s="43"/>
      <c r="I114" s="43"/>
      <c r="J114" s="43"/>
      <c r="K114" s="43"/>
      <c r="L114" s="51"/>
      <c r="M114" s="51"/>
      <c r="N114" s="51"/>
      <c r="O114" s="51"/>
    </row>
    <row r="115" spans="2:15" ht="11.25">
      <c r="B115" s="12">
        <v>13</v>
      </c>
      <c r="C115" s="12" t="s">
        <v>152</v>
      </c>
      <c r="E115" s="23" t="s">
        <v>68</v>
      </c>
      <c r="F115" s="43"/>
      <c r="G115" s="43"/>
      <c r="H115" s="43"/>
      <c r="I115" s="43"/>
      <c r="J115" s="43"/>
      <c r="K115" s="43"/>
      <c r="L115" s="51"/>
      <c r="M115" s="51"/>
      <c r="N115" s="51"/>
      <c r="O115" s="51"/>
    </row>
    <row r="116" spans="2:15" ht="11.25">
      <c r="B116" s="12">
        <v>13</v>
      </c>
      <c r="C116" s="12" t="s">
        <v>144</v>
      </c>
      <c r="E116" s="23" t="s">
        <v>251</v>
      </c>
      <c r="F116" s="43"/>
      <c r="G116" s="43"/>
      <c r="H116" s="43"/>
      <c r="I116" s="43"/>
      <c r="J116" s="43"/>
      <c r="K116" s="43"/>
      <c r="L116" s="51"/>
      <c r="M116" s="51"/>
      <c r="N116" s="51"/>
      <c r="O116" s="51"/>
    </row>
    <row r="117" spans="2:15" ht="11.25">
      <c r="B117" s="12">
        <v>9</v>
      </c>
      <c r="C117" s="12" t="s">
        <v>168</v>
      </c>
      <c r="E117" s="23" t="s">
        <v>69</v>
      </c>
      <c r="F117" s="43"/>
      <c r="G117" s="43"/>
      <c r="H117" s="43"/>
      <c r="I117" s="43"/>
      <c r="J117" s="43"/>
      <c r="K117" s="43"/>
      <c r="L117" s="51"/>
      <c r="M117" s="51"/>
      <c r="N117" s="51"/>
      <c r="O117" s="51"/>
    </row>
    <row r="118" spans="2:15" ht="11.25">
      <c r="B118" s="12">
        <v>9</v>
      </c>
      <c r="C118" s="12" t="s">
        <v>148</v>
      </c>
      <c r="L118" s="18"/>
      <c r="M118" s="18"/>
      <c r="N118" s="18"/>
      <c r="O118" s="18"/>
    </row>
    <row r="119" spans="2:3" ht="11.25">
      <c r="B119" s="12">
        <v>8</v>
      </c>
      <c r="C119" s="12" t="s">
        <v>143</v>
      </c>
    </row>
    <row r="120" spans="2:3" ht="11.25">
      <c r="B120" s="12">
        <v>2</v>
      </c>
      <c r="C120" s="12" t="s">
        <v>169</v>
      </c>
    </row>
    <row r="121" spans="2:3" ht="11.25">
      <c r="B121" s="12">
        <v>2</v>
      </c>
      <c r="C121" s="12" t="s">
        <v>170</v>
      </c>
    </row>
    <row r="122" spans="2:3" ht="11.25">
      <c r="B122" s="12">
        <v>1</v>
      </c>
      <c r="C122" s="12" t="s">
        <v>156</v>
      </c>
    </row>
    <row r="123" spans="1:3" ht="11.25">
      <c r="A123" s="10" t="s">
        <v>185</v>
      </c>
      <c r="B123" s="12">
        <v>242</v>
      </c>
      <c r="C123" s="12" t="s">
        <v>136</v>
      </c>
    </row>
    <row r="124" spans="2:3" ht="11.25">
      <c r="B124" s="12">
        <v>25</v>
      </c>
      <c r="C124" s="12" t="s">
        <v>151</v>
      </c>
    </row>
    <row r="125" spans="2:3" ht="11.25">
      <c r="B125" s="12">
        <v>19</v>
      </c>
      <c r="C125" s="12" t="s">
        <v>143</v>
      </c>
    </row>
    <row r="126" spans="2:3" ht="11.25">
      <c r="B126" s="12">
        <v>13</v>
      </c>
      <c r="C126" s="12" t="s">
        <v>160</v>
      </c>
    </row>
    <row r="127" spans="2:3" ht="11.25">
      <c r="B127" s="12">
        <v>8</v>
      </c>
      <c r="C127" s="12" t="s">
        <v>165</v>
      </c>
    </row>
    <row r="128" spans="2:3" ht="11.25">
      <c r="B128" s="12">
        <v>6</v>
      </c>
      <c r="C128" s="12" t="s">
        <v>144</v>
      </c>
    </row>
    <row r="129" spans="2:3" ht="11.25">
      <c r="B129" s="12">
        <v>4</v>
      </c>
      <c r="C129" s="12" t="s">
        <v>169</v>
      </c>
    </row>
    <row r="130" spans="2:3" ht="11.25">
      <c r="B130" s="12">
        <v>4</v>
      </c>
      <c r="C130" s="12" t="s">
        <v>167</v>
      </c>
    </row>
    <row r="131" spans="2:3" ht="11.25">
      <c r="B131" s="12">
        <v>4</v>
      </c>
      <c r="C131" s="12" t="s">
        <v>170</v>
      </c>
    </row>
    <row r="132" spans="2:3" ht="11.25">
      <c r="B132" s="12">
        <v>4</v>
      </c>
      <c r="C132" s="12" t="s">
        <v>148</v>
      </c>
    </row>
    <row r="133" spans="1:3" ht="11.25">
      <c r="A133" s="10" t="s">
        <v>91</v>
      </c>
      <c r="B133" s="12">
        <v>625</v>
      </c>
      <c r="C133" s="12" t="s">
        <v>136</v>
      </c>
    </row>
    <row r="134" spans="2:3" ht="11.25">
      <c r="B134" s="12">
        <v>41</v>
      </c>
      <c r="C134" s="12" t="s">
        <v>148</v>
      </c>
    </row>
    <row r="135" spans="2:3" ht="11.25">
      <c r="B135" s="12">
        <v>12</v>
      </c>
      <c r="C135" s="12" t="s">
        <v>143</v>
      </c>
    </row>
    <row r="136" spans="2:3" ht="11.25">
      <c r="B136" s="12">
        <v>8</v>
      </c>
      <c r="C136" s="12" t="s">
        <v>100</v>
      </c>
    </row>
    <row r="137" spans="2:3" ht="11.25">
      <c r="B137" s="12">
        <v>6</v>
      </c>
      <c r="C137" s="12" t="s">
        <v>171</v>
      </c>
    </row>
    <row r="138" spans="2:3" ht="11.25">
      <c r="B138" s="12">
        <v>5</v>
      </c>
      <c r="C138" s="12" t="s">
        <v>156</v>
      </c>
    </row>
    <row r="139" spans="2:3" ht="11.25">
      <c r="B139" s="12">
        <v>5</v>
      </c>
      <c r="C139" s="12" t="s">
        <v>151</v>
      </c>
    </row>
    <row r="140" spans="2:3" ht="11.25">
      <c r="B140" s="12">
        <v>2</v>
      </c>
      <c r="C140" s="12" t="s">
        <v>161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3"/>
  <sheetViews>
    <sheetView tabSelected="1" workbookViewId="0" topLeftCell="C25">
      <selection activeCell="L34" sqref="L34"/>
    </sheetView>
  </sheetViews>
  <sheetFormatPr defaultColWidth="9.140625" defaultRowHeight="12.75"/>
  <cols>
    <col min="1" max="1" width="9.140625" style="10" customWidth="1"/>
    <col min="2" max="7" width="9.140625" style="12" customWidth="1"/>
    <col min="8" max="8" width="13.421875" style="12" bestFit="1" customWidth="1"/>
    <col min="9" max="9" width="5.140625" style="12" bestFit="1" customWidth="1"/>
    <col min="10" max="10" width="10.140625" style="12" customWidth="1"/>
    <col min="11" max="11" width="5.140625" style="12" bestFit="1" customWidth="1"/>
    <col min="12" max="12" width="10.00390625" style="12" bestFit="1" customWidth="1"/>
    <col min="13" max="13" width="5.140625" style="12" bestFit="1" customWidth="1"/>
    <col min="14" max="14" width="2.421875" style="12" bestFit="1" customWidth="1"/>
    <col min="15" max="15" width="9.28125" style="12" bestFit="1" customWidth="1"/>
    <col min="16" max="16384" width="9.140625" style="12" customWidth="1"/>
  </cols>
  <sheetData>
    <row r="1" spans="1:21" ht="11.25">
      <c r="A1" s="53" t="s">
        <v>260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3" spans="2:21" ht="11.25">
      <c r="B3" s="40" t="s">
        <v>198</v>
      </c>
      <c r="C3" s="40"/>
      <c r="D3" s="40" t="s">
        <v>259</v>
      </c>
      <c r="E3" s="40"/>
      <c r="H3" s="40" t="s">
        <v>198</v>
      </c>
      <c r="I3" s="40"/>
      <c r="J3" s="40" t="s">
        <v>259</v>
      </c>
      <c r="K3" s="40"/>
      <c r="L3" s="40"/>
      <c r="M3" s="40"/>
      <c r="P3" s="40" t="s">
        <v>258</v>
      </c>
      <c r="Q3" s="40"/>
      <c r="R3" s="40"/>
      <c r="S3" s="40"/>
      <c r="T3" s="40"/>
      <c r="U3" s="40"/>
    </row>
    <row r="4" spans="1:21" ht="11.25">
      <c r="A4" s="52" t="s">
        <v>233</v>
      </c>
      <c r="B4" s="40" t="s">
        <v>213</v>
      </c>
      <c r="C4" s="40" t="s">
        <v>261</v>
      </c>
      <c r="D4" s="40" t="s">
        <v>213</v>
      </c>
      <c r="E4" s="40" t="s">
        <v>261</v>
      </c>
      <c r="H4" s="40" t="s">
        <v>213</v>
      </c>
      <c r="I4" s="40" t="s">
        <v>202</v>
      </c>
      <c r="J4" s="40" t="s">
        <v>213</v>
      </c>
      <c r="K4" s="40" t="s">
        <v>202</v>
      </c>
      <c r="L4" s="40" t="s">
        <v>213</v>
      </c>
      <c r="M4" s="40" t="s">
        <v>202</v>
      </c>
      <c r="P4" s="40" t="s">
        <v>257</v>
      </c>
      <c r="Q4" s="40"/>
      <c r="R4" s="40"/>
      <c r="S4" s="40" t="s">
        <v>216</v>
      </c>
      <c r="T4" s="40" t="s">
        <v>216</v>
      </c>
      <c r="U4" s="40"/>
    </row>
    <row r="5" spans="1:20" ht="11.25">
      <c r="A5" s="10" t="s">
        <v>77</v>
      </c>
      <c r="B5" s="12">
        <f>SUM(B6:B8)</f>
        <v>25</v>
      </c>
      <c r="C5" s="12">
        <v>3</v>
      </c>
      <c r="D5" s="12">
        <f>SUM(D6:D8)</f>
        <v>0</v>
      </c>
      <c r="E5" s="12">
        <v>0</v>
      </c>
      <c r="H5" s="14">
        <f>H6*100/(H6+J6)</f>
        <v>85.49528301886792</v>
      </c>
      <c r="I5" s="15" t="s">
        <v>58</v>
      </c>
      <c r="J5" s="14">
        <f>J6*100/(H6+J6)</f>
        <v>14.504716981132075</v>
      </c>
      <c r="K5" s="15" t="s">
        <v>58</v>
      </c>
      <c r="L5" s="11"/>
      <c r="M5" s="11"/>
      <c r="P5" s="14">
        <f>P6*100/(P6+S6)</f>
        <v>74.19354838709677</v>
      </c>
      <c r="Q5" s="15" t="s">
        <v>58</v>
      </c>
      <c r="S5" s="11">
        <f>S6*100/(P6+S6)</f>
        <v>25.806451612903224</v>
      </c>
      <c r="T5" s="12" t="s">
        <v>58</v>
      </c>
    </row>
    <row r="6" spans="2:20" ht="11.25">
      <c r="B6" s="12">
        <v>12</v>
      </c>
      <c r="C6" s="12" t="s">
        <v>144</v>
      </c>
      <c r="H6" s="11">
        <f>-SUM(H7:H37)</f>
        <v>2175</v>
      </c>
      <c r="I6" s="12" t="s">
        <v>179</v>
      </c>
      <c r="J6" s="11">
        <f>SUM(J7:J37)</f>
        <v>369</v>
      </c>
      <c r="K6" s="12" t="s">
        <v>179</v>
      </c>
      <c r="L6" s="11"/>
      <c r="M6" s="11"/>
      <c r="P6" s="11">
        <f>SUM(P7:P37)</f>
        <v>23</v>
      </c>
      <c r="Q6" s="12" t="s">
        <v>179</v>
      </c>
      <c r="S6" s="11">
        <f>SUM(S7:S37)</f>
        <v>8</v>
      </c>
      <c r="T6" s="12" t="s">
        <v>179</v>
      </c>
    </row>
    <row r="7" spans="2:20" ht="11.25">
      <c r="B7" s="12">
        <v>8</v>
      </c>
      <c r="C7" s="12" t="s">
        <v>143</v>
      </c>
      <c r="G7" s="13" t="s">
        <v>188</v>
      </c>
      <c r="H7" s="16">
        <v>-637</v>
      </c>
      <c r="I7" s="11">
        <v>-2</v>
      </c>
      <c r="J7" s="16">
        <v>26</v>
      </c>
      <c r="K7" s="11">
        <v>5</v>
      </c>
      <c r="L7" s="11">
        <f>SUM(J7:J18)</f>
        <v>339</v>
      </c>
      <c r="M7" s="11">
        <f>SUM(K7:K18)</f>
        <v>52</v>
      </c>
      <c r="N7" s="12" t="s">
        <v>179</v>
      </c>
      <c r="O7" s="15" t="s">
        <v>215</v>
      </c>
      <c r="P7" s="11">
        <v>1</v>
      </c>
      <c r="Q7" s="12" t="s">
        <v>165</v>
      </c>
      <c r="S7" s="11">
        <v>1</v>
      </c>
      <c r="T7" s="12" t="s">
        <v>149</v>
      </c>
    </row>
    <row r="8" spans="2:20" ht="11.25">
      <c r="B8" s="12">
        <v>5</v>
      </c>
      <c r="C8" s="12" t="s">
        <v>136</v>
      </c>
      <c r="G8" s="13">
        <v>9</v>
      </c>
      <c r="H8" s="17">
        <v>-261</v>
      </c>
      <c r="I8" s="12">
        <v>-2</v>
      </c>
      <c r="J8" s="17">
        <v>64</v>
      </c>
      <c r="K8" s="12">
        <v>7</v>
      </c>
      <c r="L8" s="14">
        <f>L7*100/(L7+L19)</f>
        <v>91.869918699187</v>
      </c>
      <c r="M8" s="14">
        <f>M7*100/(M7+M19)</f>
        <v>78.78787878787878</v>
      </c>
      <c r="N8" s="15" t="s">
        <v>58</v>
      </c>
      <c r="P8" s="11">
        <v>1</v>
      </c>
      <c r="Q8" s="12" t="s">
        <v>156</v>
      </c>
      <c r="S8" s="11">
        <v>1</v>
      </c>
      <c r="T8" s="12" t="s">
        <v>147</v>
      </c>
    </row>
    <row r="9" spans="1:20" ht="11.25">
      <c r="A9" s="10" t="s">
        <v>78</v>
      </c>
      <c r="B9" s="12">
        <f>SUM(B10:B13)</f>
        <v>76</v>
      </c>
      <c r="C9" s="12">
        <v>2</v>
      </c>
      <c r="D9" s="12">
        <f>SUM(D10:D13)</f>
        <v>5</v>
      </c>
      <c r="E9" s="12">
        <v>2</v>
      </c>
      <c r="G9" s="13">
        <v>10</v>
      </c>
      <c r="H9" s="16">
        <v>-171</v>
      </c>
      <c r="I9" s="11">
        <v>-3</v>
      </c>
      <c r="J9" s="17">
        <v>49</v>
      </c>
      <c r="K9" s="12">
        <v>5</v>
      </c>
      <c r="L9" s="11"/>
      <c r="M9" s="11"/>
      <c r="P9" s="11">
        <v>1</v>
      </c>
      <c r="Q9" s="12" t="s">
        <v>154</v>
      </c>
      <c r="S9" s="11">
        <v>1</v>
      </c>
      <c r="T9" s="12" t="s">
        <v>146</v>
      </c>
    </row>
    <row r="10" spans="2:20" ht="11.25">
      <c r="B10" s="12">
        <v>75</v>
      </c>
      <c r="C10" s="12" t="s">
        <v>144</v>
      </c>
      <c r="G10" s="13">
        <v>11</v>
      </c>
      <c r="H10" s="11">
        <v>-94</v>
      </c>
      <c r="I10" s="11">
        <v>-2</v>
      </c>
      <c r="J10" s="17">
        <v>67</v>
      </c>
      <c r="K10" s="12">
        <v>8</v>
      </c>
      <c r="L10" s="11"/>
      <c r="M10" s="11"/>
      <c r="P10" s="11">
        <v>1</v>
      </c>
      <c r="Q10" s="12" t="s">
        <v>147</v>
      </c>
      <c r="S10" s="11">
        <v>1</v>
      </c>
      <c r="T10" s="12" t="s">
        <v>150</v>
      </c>
    </row>
    <row r="11" spans="2:20" ht="11.25">
      <c r="B11" s="11"/>
      <c r="C11" s="11"/>
      <c r="D11" s="12">
        <v>3</v>
      </c>
      <c r="E11" s="12" t="s">
        <v>146</v>
      </c>
      <c r="G11" s="13">
        <v>12</v>
      </c>
      <c r="H11" s="12">
        <v>-71</v>
      </c>
      <c r="I11" s="12">
        <v>-2</v>
      </c>
      <c r="J11" s="17">
        <v>49</v>
      </c>
      <c r="K11" s="12">
        <v>7</v>
      </c>
      <c r="L11" s="11"/>
      <c r="M11" s="11"/>
      <c r="P11" s="11">
        <v>1</v>
      </c>
      <c r="Q11" s="12" t="s">
        <v>166</v>
      </c>
      <c r="S11" s="11">
        <v>1</v>
      </c>
      <c r="T11" s="12" t="s">
        <v>151</v>
      </c>
    </row>
    <row r="12" spans="2:20" ht="11.25">
      <c r="B12" s="11"/>
      <c r="C12" s="11"/>
      <c r="D12" s="12">
        <v>2</v>
      </c>
      <c r="E12" s="12" t="s">
        <v>147</v>
      </c>
      <c r="G12" s="13" t="s">
        <v>189</v>
      </c>
      <c r="H12" s="11">
        <v>-53</v>
      </c>
      <c r="I12" s="11">
        <v>-3</v>
      </c>
      <c r="J12" s="17">
        <v>21</v>
      </c>
      <c r="K12" s="12">
        <v>1</v>
      </c>
      <c r="L12" s="11"/>
      <c r="M12" s="11"/>
      <c r="P12" s="11">
        <v>1</v>
      </c>
      <c r="Q12" s="12" t="s">
        <v>169</v>
      </c>
      <c r="S12" s="11">
        <v>1</v>
      </c>
      <c r="T12" s="12" t="s">
        <v>152</v>
      </c>
    </row>
    <row r="13" spans="2:20" ht="11.25">
      <c r="B13" s="12">
        <v>1</v>
      </c>
      <c r="C13" s="12" t="s">
        <v>136</v>
      </c>
      <c r="G13" s="13">
        <v>2</v>
      </c>
      <c r="H13" s="11">
        <v>-61</v>
      </c>
      <c r="I13" s="11">
        <v>-3</v>
      </c>
      <c r="J13" s="17">
        <v>22</v>
      </c>
      <c r="K13" s="12">
        <v>1</v>
      </c>
      <c r="L13" s="11"/>
      <c r="M13" s="11"/>
      <c r="P13" s="11">
        <v>1</v>
      </c>
      <c r="Q13" s="12" t="s">
        <v>167</v>
      </c>
      <c r="S13" s="11">
        <v>1</v>
      </c>
      <c r="T13" s="12" t="s">
        <v>120</v>
      </c>
    </row>
    <row r="14" spans="1:20" ht="11.25">
      <c r="A14" s="10" t="s">
        <v>79</v>
      </c>
      <c r="B14" s="12">
        <f>SUM(B15:B17)</f>
        <v>4</v>
      </c>
      <c r="C14" s="12">
        <v>2</v>
      </c>
      <c r="D14" s="12">
        <f>SUM(D15:D17)</f>
        <v>0</v>
      </c>
      <c r="E14" s="12">
        <v>0</v>
      </c>
      <c r="G14" s="13">
        <v>3</v>
      </c>
      <c r="H14" s="11">
        <v>-50</v>
      </c>
      <c r="I14" s="11">
        <v>-3</v>
      </c>
      <c r="J14" s="17">
        <v>13</v>
      </c>
      <c r="K14" s="12">
        <v>5</v>
      </c>
      <c r="L14" s="11"/>
      <c r="M14" s="11"/>
      <c r="P14" s="11">
        <v>1</v>
      </c>
      <c r="Q14" s="12" t="s">
        <v>171</v>
      </c>
      <c r="S14" s="11">
        <v>1</v>
      </c>
      <c r="T14" s="12" t="s">
        <v>153</v>
      </c>
    </row>
    <row r="15" spans="2:19" ht="11.25">
      <c r="B15" s="12">
        <v>3</v>
      </c>
      <c r="C15" s="12" t="s">
        <v>136</v>
      </c>
      <c r="G15" s="13">
        <v>4</v>
      </c>
      <c r="H15" s="12">
        <v>-5</v>
      </c>
      <c r="I15" s="12">
        <v>-1</v>
      </c>
      <c r="J15" s="12">
        <v>9</v>
      </c>
      <c r="K15" s="12">
        <v>5</v>
      </c>
      <c r="L15" s="11"/>
      <c r="M15" s="11"/>
      <c r="P15" s="11">
        <v>1</v>
      </c>
      <c r="Q15" s="12" t="s">
        <v>151</v>
      </c>
      <c r="S15" s="11"/>
    </row>
    <row r="16" spans="2:19" ht="11.25">
      <c r="B16" s="11"/>
      <c r="C16" s="11"/>
      <c r="D16" s="11"/>
      <c r="E16" s="11"/>
      <c r="G16" s="13">
        <v>5</v>
      </c>
      <c r="H16" s="11">
        <v>-86</v>
      </c>
      <c r="I16" s="11">
        <v>-3</v>
      </c>
      <c r="J16" s="12">
        <v>7</v>
      </c>
      <c r="K16" s="12">
        <v>3</v>
      </c>
      <c r="L16" s="11"/>
      <c r="M16" s="11"/>
      <c r="P16" s="11">
        <v>1</v>
      </c>
      <c r="Q16" s="12" t="s">
        <v>152</v>
      </c>
      <c r="S16" s="11"/>
    </row>
    <row r="17" spans="2:19" ht="11.25">
      <c r="B17" s="12">
        <v>1</v>
      </c>
      <c r="C17" s="12" t="s">
        <v>144</v>
      </c>
      <c r="G17" s="13">
        <v>6</v>
      </c>
      <c r="H17" s="11">
        <v>-77</v>
      </c>
      <c r="I17" s="11">
        <v>-3</v>
      </c>
      <c r="J17" s="12">
        <v>9</v>
      </c>
      <c r="K17" s="12">
        <v>3</v>
      </c>
      <c r="L17" s="11"/>
      <c r="M17" s="11"/>
      <c r="P17" s="11">
        <v>1</v>
      </c>
      <c r="Q17" s="12" t="s">
        <v>157</v>
      </c>
      <c r="S17" s="11"/>
    </row>
    <row r="18" spans="1:19" ht="11.25">
      <c r="A18" s="10" t="s">
        <v>214</v>
      </c>
      <c r="B18" s="12">
        <f>SUM(B19:B22)</f>
        <v>7</v>
      </c>
      <c r="C18" s="12">
        <v>3</v>
      </c>
      <c r="D18" s="12">
        <f>SUM(D19:D22)</f>
        <v>1</v>
      </c>
      <c r="E18" s="12">
        <v>1</v>
      </c>
      <c r="G18" s="13">
        <v>7</v>
      </c>
      <c r="H18" s="16">
        <v>-301</v>
      </c>
      <c r="I18" s="11">
        <v>-3</v>
      </c>
      <c r="J18" s="12">
        <v>3</v>
      </c>
      <c r="K18" s="12">
        <v>2</v>
      </c>
      <c r="L18" s="11"/>
      <c r="M18" s="11"/>
      <c r="P18" s="11">
        <v>1</v>
      </c>
      <c r="Q18" s="12" t="s">
        <v>161</v>
      </c>
      <c r="S18" s="11"/>
    </row>
    <row r="19" spans="2:19" ht="11.25">
      <c r="B19" s="12">
        <v>3</v>
      </c>
      <c r="C19" s="12" t="s">
        <v>143</v>
      </c>
      <c r="G19" s="13">
        <v>8</v>
      </c>
      <c r="H19" s="12">
        <v>-21</v>
      </c>
      <c r="I19" s="12">
        <v>-3</v>
      </c>
      <c r="J19" s="12">
        <v>5</v>
      </c>
      <c r="K19" s="12">
        <v>2</v>
      </c>
      <c r="L19" s="11">
        <f>SUM(J19:J30)</f>
        <v>30</v>
      </c>
      <c r="M19" s="11">
        <f>SUM(K19:K31)</f>
        <v>14</v>
      </c>
      <c r="N19" s="12" t="s">
        <v>179</v>
      </c>
      <c r="O19" s="12" t="s">
        <v>216</v>
      </c>
      <c r="P19" s="11">
        <v>1</v>
      </c>
      <c r="Q19" s="12" t="s">
        <v>163</v>
      </c>
      <c r="S19" s="11"/>
    </row>
    <row r="20" spans="2:19" ht="11.25">
      <c r="B20" s="12">
        <v>3</v>
      </c>
      <c r="C20" s="12" t="s">
        <v>136</v>
      </c>
      <c r="G20" s="13">
        <v>9</v>
      </c>
      <c r="H20" s="12">
        <v>-37</v>
      </c>
      <c r="I20" s="12">
        <v>-3</v>
      </c>
      <c r="J20" s="12">
        <v>0</v>
      </c>
      <c r="K20" s="12">
        <v>0</v>
      </c>
      <c r="L20" s="11">
        <f>L19*100/(L7+L19)</f>
        <v>8.130081300813009</v>
      </c>
      <c r="M20" s="11">
        <f>M19*100/(M7+M19)</f>
        <v>21.21212121212121</v>
      </c>
      <c r="N20" s="12" t="s">
        <v>58</v>
      </c>
      <c r="P20" s="11">
        <v>1</v>
      </c>
      <c r="Q20" s="12" t="s">
        <v>164</v>
      </c>
      <c r="S20" s="11"/>
    </row>
    <row r="21" spans="2:19" ht="11.25">
      <c r="B21" s="11"/>
      <c r="C21" s="11"/>
      <c r="D21" s="12">
        <v>1</v>
      </c>
      <c r="E21" s="12" t="s">
        <v>149</v>
      </c>
      <c r="G21" s="13">
        <v>10</v>
      </c>
      <c r="H21" s="11">
        <v>-16</v>
      </c>
      <c r="I21" s="11">
        <v>-2</v>
      </c>
      <c r="J21" s="12">
        <v>0</v>
      </c>
      <c r="K21" s="12">
        <v>0</v>
      </c>
      <c r="L21" s="11"/>
      <c r="M21" s="11"/>
      <c r="P21" s="11">
        <v>1</v>
      </c>
      <c r="Q21" s="12" t="s">
        <v>158</v>
      </c>
      <c r="S21" s="11"/>
    </row>
    <row r="22" spans="2:19" ht="11.25">
      <c r="B22" s="12">
        <v>1</v>
      </c>
      <c r="C22" s="12" t="s">
        <v>144</v>
      </c>
      <c r="G22" s="13">
        <v>11</v>
      </c>
      <c r="H22" s="11">
        <v>-23</v>
      </c>
      <c r="I22" s="11">
        <v>-3</v>
      </c>
      <c r="J22" s="11">
        <v>4</v>
      </c>
      <c r="K22" s="11">
        <v>3</v>
      </c>
      <c r="L22" s="11"/>
      <c r="M22" s="11"/>
      <c r="P22" s="11">
        <v>1</v>
      </c>
      <c r="Q22" s="12" t="s">
        <v>162</v>
      </c>
      <c r="S22" s="11"/>
    </row>
    <row r="23" spans="1:19" ht="11.25">
      <c r="A23" s="10" t="s">
        <v>81</v>
      </c>
      <c r="B23" s="12">
        <f>SUM(B24:B28)</f>
        <v>21</v>
      </c>
      <c r="C23" s="12">
        <v>3</v>
      </c>
      <c r="D23" s="12">
        <f>SUM(D24:D28)</f>
        <v>4</v>
      </c>
      <c r="E23" s="12">
        <v>2</v>
      </c>
      <c r="G23" s="13">
        <v>12</v>
      </c>
      <c r="H23" s="12">
        <v>-18</v>
      </c>
      <c r="I23" s="12">
        <v>-2</v>
      </c>
      <c r="J23" s="12">
        <v>0</v>
      </c>
      <c r="K23" s="12">
        <v>0</v>
      </c>
      <c r="L23" s="11"/>
      <c r="M23" s="11"/>
      <c r="P23" s="11">
        <v>1</v>
      </c>
      <c r="Q23" s="12" t="s">
        <v>155</v>
      </c>
      <c r="S23" s="11"/>
    </row>
    <row r="24" spans="2:19" ht="11.25">
      <c r="B24" s="12">
        <v>13</v>
      </c>
      <c r="C24" s="12" t="s">
        <v>144</v>
      </c>
      <c r="G24" s="13" t="s">
        <v>190</v>
      </c>
      <c r="H24" s="11">
        <v>-35</v>
      </c>
      <c r="I24" s="11">
        <v>-3</v>
      </c>
      <c r="J24" s="12">
        <v>4</v>
      </c>
      <c r="K24" s="12">
        <v>1</v>
      </c>
      <c r="L24" s="11"/>
      <c r="M24" s="11"/>
      <c r="P24" s="11">
        <v>1</v>
      </c>
      <c r="Q24" s="12" t="s">
        <v>170</v>
      </c>
      <c r="S24" s="11"/>
    </row>
    <row r="25" spans="2:19" ht="11.25">
      <c r="B25" s="12">
        <v>6</v>
      </c>
      <c r="C25" s="12" t="s">
        <v>136</v>
      </c>
      <c r="G25" s="13">
        <v>2</v>
      </c>
      <c r="H25" s="11">
        <v>-13</v>
      </c>
      <c r="I25" s="11">
        <v>-3</v>
      </c>
      <c r="J25" s="12">
        <v>5</v>
      </c>
      <c r="K25" s="12">
        <v>2</v>
      </c>
      <c r="L25" s="11"/>
      <c r="M25" s="11"/>
      <c r="P25" s="11">
        <v>1</v>
      </c>
      <c r="Q25" s="12" t="s">
        <v>160</v>
      </c>
      <c r="S25" s="11"/>
    </row>
    <row r="26" spans="2:19" ht="11.25">
      <c r="B26" s="11"/>
      <c r="C26" s="11"/>
      <c r="D26" s="12">
        <v>3</v>
      </c>
      <c r="E26" s="12" t="s">
        <v>150</v>
      </c>
      <c r="G26" s="13">
        <v>3</v>
      </c>
      <c r="H26" s="11">
        <v>-12</v>
      </c>
      <c r="I26" s="11">
        <v>-2</v>
      </c>
      <c r="J26" s="12">
        <v>2</v>
      </c>
      <c r="K26" s="12">
        <v>1</v>
      </c>
      <c r="L26" s="11"/>
      <c r="M26" s="11"/>
      <c r="P26" s="11">
        <v>1</v>
      </c>
      <c r="Q26" s="12" t="s">
        <v>144</v>
      </c>
      <c r="S26" s="11"/>
    </row>
    <row r="27" spans="2:21" ht="11.25">
      <c r="B27" s="12">
        <v>2</v>
      </c>
      <c r="C27" s="12" t="s">
        <v>143</v>
      </c>
      <c r="G27" s="13">
        <v>4</v>
      </c>
      <c r="H27" s="12">
        <v>-21</v>
      </c>
      <c r="I27" s="12">
        <v>-3</v>
      </c>
      <c r="J27" s="12">
        <v>4</v>
      </c>
      <c r="K27" s="12">
        <v>2</v>
      </c>
      <c r="L27" s="11"/>
      <c r="M27" s="11"/>
      <c r="P27" s="11">
        <v>1</v>
      </c>
      <c r="Q27" s="12" t="s">
        <v>100</v>
      </c>
      <c r="S27" s="11"/>
      <c r="U27" s="12" t="s">
        <v>263</v>
      </c>
    </row>
    <row r="28" spans="2:19" ht="11.25">
      <c r="B28" s="11"/>
      <c r="C28" s="11"/>
      <c r="D28" s="12">
        <v>1</v>
      </c>
      <c r="E28" s="12" t="s">
        <v>151</v>
      </c>
      <c r="G28" s="13">
        <v>5</v>
      </c>
      <c r="H28" s="12">
        <v>-7</v>
      </c>
      <c r="I28" s="12">
        <v>-3</v>
      </c>
      <c r="J28" s="12">
        <v>1</v>
      </c>
      <c r="K28" s="12">
        <v>1</v>
      </c>
      <c r="L28" s="11"/>
      <c r="M28" s="11"/>
      <c r="P28" s="11">
        <v>1</v>
      </c>
      <c r="Q28" s="12" t="s">
        <v>168</v>
      </c>
      <c r="S28" s="11"/>
    </row>
    <row r="29" spans="1:19" ht="11.25">
      <c r="A29" s="10" t="s">
        <v>172</v>
      </c>
      <c r="B29" s="11">
        <f>SUM(B30:B32)</f>
        <v>12</v>
      </c>
      <c r="C29" s="11">
        <v>2</v>
      </c>
      <c r="D29" s="12">
        <f>SUM(D30:D32)</f>
        <v>2</v>
      </c>
      <c r="E29" s="12">
        <v>1</v>
      </c>
      <c r="G29" s="13">
        <v>6</v>
      </c>
      <c r="H29" s="12">
        <v>-4</v>
      </c>
      <c r="I29" s="12">
        <v>-2</v>
      </c>
      <c r="J29" s="12">
        <v>0</v>
      </c>
      <c r="K29" s="12">
        <v>0</v>
      </c>
      <c r="L29" s="11"/>
      <c r="M29" s="11"/>
      <c r="P29" s="11">
        <v>1</v>
      </c>
      <c r="Q29" s="12" t="s">
        <v>159</v>
      </c>
      <c r="S29" s="11"/>
    </row>
    <row r="30" spans="2:19" ht="11.25">
      <c r="B30" s="12">
        <v>7</v>
      </c>
      <c r="C30" s="12" t="s">
        <v>136</v>
      </c>
      <c r="G30" s="13">
        <v>7</v>
      </c>
      <c r="H30" s="17">
        <v>-76</v>
      </c>
      <c r="I30" s="12">
        <v>-2</v>
      </c>
      <c r="J30" s="12">
        <v>5</v>
      </c>
      <c r="K30" s="12">
        <v>2</v>
      </c>
      <c r="P30" s="11"/>
      <c r="S30" s="11"/>
    </row>
    <row r="31" spans="2:19" ht="11.25">
      <c r="B31" s="12">
        <v>5</v>
      </c>
      <c r="C31" s="12" t="s">
        <v>144</v>
      </c>
      <c r="G31" s="13">
        <v>8</v>
      </c>
      <c r="H31" s="12">
        <v>-25</v>
      </c>
      <c r="I31" s="12">
        <v>-3</v>
      </c>
      <c r="J31" s="12">
        <v>0</v>
      </c>
      <c r="K31" s="12">
        <v>0</v>
      </c>
      <c r="P31" s="11"/>
      <c r="S31" s="11"/>
    </row>
    <row r="32" spans="2:19" ht="11.25">
      <c r="B32" s="11"/>
      <c r="C32" s="11"/>
      <c r="D32" s="12">
        <v>2</v>
      </c>
      <c r="E32" s="12" t="s">
        <v>150</v>
      </c>
      <c r="G32" s="13">
        <v>9</v>
      </c>
      <c r="P32" s="11"/>
      <c r="S32" s="11"/>
    </row>
    <row r="33" spans="1:19" ht="11.25">
      <c r="A33" s="10" t="s">
        <v>82</v>
      </c>
      <c r="B33" s="11">
        <f>SUM(B34:B38)</f>
        <v>13</v>
      </c>
      <c r="C33" s="11">
        <v>3</v>
      </c>
      <c r="D33" s="12">
        <f>SUM(D34:D38)</f>
        <v>5</v>
      </c>
      <c r="E33" s="12">
        <v>2</v>
      </c>
      <c r="G33" s="13">
        <v>10</v>
      </c>
      <c r="P33" s="11"/>
      <c r="S33" s="11"/>
    </row>
    <row r="34" spans="2:19" ht="11.25">
      <c r="B34" s="12">
        <v>8</v>
      </c>
      <c r="C34" s="12" t="s">
        <v>144</v>
      </c>
      <c r="G34" s="13">
        <v>11</v>
      </c>
      <c r="P34" s="11"/>
      <c r="S34" s="11"/>
    </row>
    <row r="35" spans="2:19" ht="11.25">
      <c r="B35" s="11"/>
      <c r="C35" s="11"/>
      <c r="D35" s="12">
        <v>3</v>
      </c>
      <c r="E35" s="12" t="s">
        <v>147</v>
      </c>
      <c r="G35" s="13">
        <v>12</v>
      </c>
      <c r="N35" s="12" t="s">
        <v>263</v>
      </c>
      <c r="P35" s="11"/>
      <c r="S35" s="11"/>
    </row>
    <row r="36" spans="2:19" ht="11.25">
      <c r="B36" s="12">
        <v>3</v>
      </c>
      <c r="C36" s="12" t="s">
        <v>136</v>
      </c>
      <c r="G36" s="13" t="s">
        <v>191</v>
      </c>
      <c r="P36" s="11"/>
      <c r="S36" s="11"/>
    </row>
    <row r="37" spans="2:19" ht="11.25">
      <c r="B37" s="12">
        <v>2</v>
      </c>
      <c r="C37" s="12" t="s">
        <v>143</v>
      </c>
      <c r="G37" s="13">
        <v>2</v>
      </c>
      <c r="P37" s="11"/>
      <c r="S37" s="11"/>
    </row>
    <row r="38" spans="2:5" ht="11.25">
      <c r="B38" s="11"/>
      <c r="C38" s="11"/>
      <c r="D38" s="12">
        <v>2</v>
      </c>
      <c r="E38" s="12" t="s">
        <v>152</v>
      </c>
    </row>
    <row r="39" spans="1:5" ht="11.25">
      <c r="A39" s="10" t="s">
        <v>173</v>
      </c>
      <c r="B39" s="11">
        <f>SUM(B40:B43)</f>
        <v>35</v>
      </c>
      <c r="C39" s="11">
        <v>3</v>
      </c>
      <c r="D39" s="12">
        <f>SUM(D40:D43)</f>
        <v>4</v>
      </c>
      <c r="E39" s="12">
        <v>1</v>
      </c>
    </row>
    <row r="40" spans="2:3" ht="11.25">
      <c r="B40" s="12">
        <v>29</v>
      </c>
      <c r="C40" s="12" t="s">
        <v>143</v>
      </c>
    </row>
    <row r="41" spans="2:5" ht="11.25">
      <c r="B41" s="11"/>
      <c r="C41" s="11"/>
      <c r="D41" s="12">
        <v>4</v>
      </c>
      <c r="E41" s="12" t="s">
        <v>147</v>
      </c>
    </row>
    <row r="42" spans="2:3" ht="11.25">
      <c r="B42" s="12">
        <v>4</v>
      </c>
      <c r="C42" s="12" t="s">
        <v>144</v>
      </c>
    </row>
    <row r="43" spans="2:3" ht="11.25">
      <c r="B43" s="12">
        <v>2</v>
      </c>
      <c r="C43" s="12" t="s">
        <v>136</v>
      </c>
    </row>
    <row r="44" spans="1:5" ht="11.25">
      <c r="A44" s="10" t="s">
        <v>83</v>
      </c>
      <c r="B44" s="12">
        <f>SUM(B45:B47)</f>
        <v>18</v>
      </c>
      <c r="C44" s="12">
        <v>2</v>
      </c>
      <c r="D44" s="12">
        <f>SUM(D45:D47)</f>
        <v>0</v>
      </c>
      <c r="E44" s="12">
        <v>0</v>
      </c>
    </row>
    <row r="45" spans="2:3" ht="11.25">
      <c r="B45" s="12">
        <v>16</v>
      </c>
      <c r="C45" s="12" t="s">
        <v>144</v>
      </c>
    </row>
    <row r="46" spans="2:3" ht="11.25">
      <c r="B46" s="12">
        <v>2</v>
      </c>
      <c r="C46" s="12" t="s">
        <v>136</v>
      </c>
    </row>
    <row r="47" spans="2:5" ht="11.25">
      <c r="B47" s="11"/>
      <c r="C47" s="11"/>
      <c r="D47" s="11"/>
      <c r="E47" s="11"/>
    </row>
    <row r="48" spans="1:5" ht="11.25">
      <c r="A48" s="10" t="s">
        <v>174</v>
      </c>
      <c r="B48" s="11">
        <f>SUM(B49:B54)</f>
        <v>23</v>
      </c>
      <c r="C48" s="11">
        <v>3</v>
      </c>
      <c r="D48" s="11">
        <f>SUM(D49:D54)</f>
        <v>4</v>
      </c>
      <c r="E48" s="11">
        <v>3</v>
      </c>
    </row>
    <row r="49" spans="2:3" ht="11.25">
      <c r="B49" s="12">
        <v>15</v>
      </c>
      <c r="C49" s="12" t="s">
        <v>144</v>
      </c>
    </row>
    <row r="50" spans="2:3" ht="11.25">
      <c r="B50" s="12">
        <v>7</v>
      </c>
      <c r="C50" s="12" t="s">
        <v>143</v>
      </c>
    </row>
    <row r="51" spans="2:5" ht="11.25">
      <c r="B51" s="11"/>
      <c r="C51" s="11"/>
      <c r="D51" s="12">
        <v>2</v>
      </c>
      <c r="E51" s="12" t="s">
        <v>147</v>
      </c>
    </row>
    <row r="52" spans="2:3" ht="11.25">
      <c r="B52" s="12">
        <v>1</v>
      </c>
      <c r="C52" s="12" t="s">
        <v>136</v>
      </c>
    </row>
    <row r="53" spans="2:5" ht="11.25">
      <c r="B53" s="11"/>
      <c r="C53" s="11"/>
      <c r="D53" s="12">
        <v>1</v>
      </c>
      <c r="E53" s="12" t="s">
        <v>152</v>
      </c>
    </row>
    <row r="54" spans="2:5" ht="11.25">
      <c r="B54" s="11"/>
      <c r="C54" s="11"/>
      <c r="D54" s="12">
        <v>1</v>
      </c>
      <c r="E54" s="12" t="s">
        <v>149</v>
      </c>
    </row>
    <row r="55" spans="1:5" ht="11.25">
      <c r="A55" s="10" t="s">
        <v>175</v>
      </c>
      <c r="B55" s="11">
        <f>SUM(B56:B57)</f>
        <v>16</v>
      </c>
      <c r="C55" s="11">
        <v>2</v>
      </c>
      <c r="D55" s="12">
        <f>SUM(D56:D57)</f>
        <v>0</v>
      </c>
      <c r="E55" s="12">
        <v>0</v>
      </c>
    </row>
    <row r="56" spans="2:3" ht="11.25">
      <c r="B56" s="12">
        <v>15</v>
      </c>
      <c r="C56" s="12" t="s">
        <v>136</v>
      </c>
    </row>
    <row r="57" spans="2:3" ht="11.25">
      <c r="B57" s="12">
        <v>1</v>
      </c>
      <c r="C57" s="12" t="s">
        <v>144</v>
      </c>
    </row>
    <row r="58" spans="1:5" ht="11.25">
      <c r="A58" s="10" t="s">
        <v>176</v>
      </c>
      <c r="B58" s="12">
        <f>SUM(B59:B61)</f>
        <v>37</v>
      </c>
      <c r="C58" s="12">
        <v>3</v>
      </c>
      <c r="D58" s="12">
        <f>SUM(D59:D61)</f>
        <v>0</v>
      </c>
      <c r="E58" s="12">
        <v>0</v>
      </c>
    </row>
    <row r="59" spans="2:3" ht="11.25">
      <c r="B59" s="12">
        <v>18</v>
      </c>
      <c r="C59" s="12" t="s">
        <v>136</v>
      </c>
    </row>
    <row r="60" spans="2:3" ht="11.25">
      <c r="B60" s="12">
        <v>11</v>
      </c>
      <c r="C60" s="12" t="s">
        <v>144</v>
      </c>
    </row>
    <row r="61" spans="2:3" ht="11.25">
      <c r="B61" s="12">
        <v>8</v>
      </c>
      <c r="C61" s="12" t="s">
        <v>143</v>
      </c>
    </row>
    <row r="62" spans="1:5" ht="11.25">
      <c r="A62" s="10" t="s">
        <v>84</v>
      </c>
      <c r="B62" s="12">
        <f>SUM(B63:B67)</f>
        <v>21</v>
      </c>
      <c r="C62" s="12">
        <v>3</v>
      </c>
      <c r="D62" s="12">
        <f>SUM(D63:D67)</f>
        <v>5</v>
      </c>
      <c r="E62" s="12">
        <v>2</v>
      </c>
    </row>
    <row r="63" spans="2:3" ht="11.25">
      <c r="B63" s="12">
        <v>14</v>
      </c>
      <c r="C63" s="12" t="s">
        <v>143</v>
      </c>
    </row>
    <row r="64" spans="2:3" ht="11.25">
      <c r="B64" s="12">
        <v>5</v>
      </c>
      <c r="C64" s="12" t="s">
        <v>144</v>
      </c>
    </row>
    <row r="65" spans="2:5" ht="11.25">
      <c r="B65" s="11"/>
      <c r="C65" s="11"/>
      <c r="D65" s="12">
        <v>4</v>
      </c>
      <c r="E65" s="12" t="s">
        <v>120</v>
      </c>
    </row>
    <row r="66" spans="2:3" ht="11.25">
      <c r="B66" s="12">
        <v>2</v>
      </c>
      <c r="C66" s="12" t="s">
        <v>136</v>
      </c>
    </row>
    <row r="67" spans="2:5" ht="11.25">
      <c r="B67" s="11"/>
      <c r="C67" s="11"/>
      <c r="D67" s="12">
        <v>1</v>
      </c>
      <c r="E67" s="12" t="s">
        <v>153</v>
      </c>
    </row>
    <row r="68" spans="1:5" ht="11.25">
      <c r="A68" s="10" t="s">
        <v>85</v>
      </c>
      <c r="B68" s="11">
        <f>SUM(B69:B73)</f>
        <v>301</v>
      </c>
      <c r="C68" s="11">
        <v>3</v>
      </c>
      <c r="D68" s="12">
        <f>SUM(D69:D73)</f>
        <v>3</v>
      </c>
      <c r="E68" s="12">
        <v>2</v>
      </c>
    </row>
    <row r="69" spans="2:3" ht="11.25">
      <c r="B69" s="12">
        <v>198</v>
      </c>
      <c r="C69" s="12" t="s">
        <v>144</v>
      </c>
    </row>
    <row r="70" spans="2:3" ht="11.25">
      <c r="B70" s="12">
        <v>60</v>
      </c>
      <c r="C70" s="12" t="s">
        <v>143</v>
      </c>
    </row>
    <row r="71" spans="2:3" ht="11.25">
      <c r="B71" s="12">
        <v>43</v>
      </c>
      <c r="C71" s="12" t="s">
        <v>136</v>
      </c>
    </row>
    <row r="72" spans="2:5" ht="11.25">
      <c r="B72" s="11"/>
      <c r="C72" s="11"/>
      <c r="D72" s="12">
        <v>2</v>
      </c>
      <c r="E72" s="12" t="s">
        <v>147</v>
      </c>
    </row>
    <row r="73" spans="2:5" ht="11.25">
      <c r="B73" s="11"/>
      <c r="C73" s="11"/>
      <c r="D73" s="12">
        <v>1</v>
      </c>
      <c r="E73" s="12" t="s">
        <v>154</v>
      </c>
    </row>
    <row r="74" spans="1:5" ht="11.25">
      <c r="A74" s="10" t="s">
        <v>86</v>
      </c>
      <c r="B74" s="11">
        <f>SUM(B75:B80)</f>
        <v>77</v>
      </c>
      <c r="C74" s="11">
        <v>3</v>
      </c>
      <c r="D74" s="12">
        <f>SUM(D75:D80)</f>
        <v>9</v>
      </c>
      <c r="E74" s="12">
        <v>3</v>
      </c>
    </row>
    <row r="75" spans="2:3" ht="11.25">
      <c r="B75" s="12">
        <v>68</v>
      </c>
      <c r="C75" s="12" t="s">
        <v>136</v>
      </c>
    </row>
    <row r="76" spans="2:3" ht="11.25">
      <c r="B76" s="12">
        <v>7</v>
      </c>
      <c r="C76" s="12" t="s">
        <v>144</v>
      </c>
    </row>
    <row r="77" spans="2:5" ht="11.25">
      <c r="B77" s="11"/>
      <c r="C77" s="11"/>
      <c r="D77" s="12">
        <v>5</v>
      </c>
      <c r="E77" s="12" t="s">
        <v>155</v>
      </c>
    </row>
    <row r="78" spans="2:5" ht="11.25">
      <c r="B78" s="11"/>
      <c r="C78" s="11"/>
      <c r="D78" s="12">
        <v>3</v>
      </c>
      <c r="E78" s="12" t="s">
        <v>156</v>
      </c>
    </row>
    <row r="79" spans="2:3" ht="11.25">
      <c r="B79" s="12">
        <v>2</v>
      </c>
      <c r="C79" s="12" t="s">
        <v>143</v>
      </c>
    </row>
    <row r="80" spans="2:5" ht="11.25">
      <c r="B80" s="11"/>
      <c r="C80" s="11"/>
      <c r="D80" s="12">
        <v>1</v>
      </c>
      <c r="E80" s="12" t="s">
        <v>157</v>
      </c>
    </row>
    <row r="81" spans="1:5" ht="11.25">
      <c r="A81" s="10" t="s">
        <v>87</v>
      </c>
      <c r="B81" s="11">
        <f>SUM(B82:B87)</f>
        <v>86</v>
      </c>
      <c r="C81" s="11">
        <v>3</v>
      </c>
      <c r="D81" s="12">
        <f>SUM(D82:D87)</f>
        <v>7</v>
      </c>
      <c r="E81" s="12">
        <v>3</v>
      </c>
    </row>
    <row r="82" spans="2:3" ht="11.25">
      <c r="B82" s="12">
        <v>84</v>
      </c>
      <c r="C82" s="12" t="s">
        <v>136</v>
      </c>
    </row>
    <row r="83" spans="2:5" ht="11.25">
      <c r="B83" s="11"/>
      <c r="C83" s="11"/>
      <c r="D83" s="12">
        <v>4</v>
      </c>
      <c r="E83" s="12" t="s">
        <v>147</v>
      </c>
    </row>
    <row r="84" spans="2:5" ht="11.25">
      <c r="B84" s="11"/>
      <c r="C84" s="11"/>
      <c r="D84" s="12">
        <v>2</v>
      </c>
      <c r="E84" s="12" t="s">
        <v>158</v>
      </c>
    </row>
    <row r="85" spans="2:3" ht="11.25">
      <c r="B85" s="12">
        <v>1</v>
      </c>
      <c r="C85" s="12" t="s">
        <v>143</v>
      </c>
    </row>
    <row r="86" spans="2:5" ht="11.25">
      <c r="B86" s="11"/>
      <c r="C86" s="11"/>
      <c r="D86" s="12">
        <v>1</v>
      </c>
      <c r="E86" s="12" t="s">
        <v>155</v>
      </c>
    </row>
    <row r="87" spans="2:3" ht="11.25">
      <c r="B87" s="12">
        <v>1</v>
      </c>
      <c r="C87" s="12" t="s">
        <v>144</v>
      </c>
    </row>
    <row r="88" spans="1:5" ht="11.25">
      <c r="A88" s="10" t="s">
        <v>88</v>
      </c>
      <c r="B88" s="12">
        <f>SUM(B89:B94)</f>
        <v>5</v>
      </c>
      <c r="C88" s="12">
        <v>1</v>
      </c>
      <c r="D88" s="12">
        <f>SUM(D89:D94)</f>
        <v>9</v>
      </c>
      <c r="E88" s="12">
        <v>5</v>
      </c>
    </row>
    <row r="89" spans="2:3" ht="11.25">
      <c r="B89" s="12">
        <v>5</v>
      </c>
      <c r="C89" s="12" t="s">
        <v>136</v>
      </c>
    </row>
    <row r="90" spans="2:5" ht="11.25">
      <c r="B90" s="11"/>
      <c r="C90" s="11"/>
      <c r="D90" s="12">
        <v>2</v>
      </c>
      <c r="E90" s="12" t="s">
        <v>159</v>
      </c>
    </row>
    <row r="91" spans="2:5" ht="11.25">
      <c r="B91" s="11"/>
      <c r="C91" s="11"/>
      <c r="D91" s="12">
        <v>2</v>
      </c>
      <c r="E91" s="12" t="s">
        <v>160</v>
      </c>
    </row>
    <row r="92" spans="2:5" ht="11.25">
      <c r="B92" s="11"/>
      <c r="C92" s="11"/>
      <c r="D92" s="12">
        <v>2</v>
      </c>
      <c r="E92" s="12" t="s">
        <v>151</v>
      </c>
    </row>
    <row r="93" spans="2:5" ht="11.25">
      <c r="B93" s="11"/>
      <c r="C93" s="11"/>
      <c r="D93" s="12">
        <v>2</v>
      </c>
      <c r="E93" s="12" t="s">
        <v>152</v>
      </c>
    </row>
    <row r="94" spans="2:5" ht="11.25">
      <c r="B94" s="11"/>
      <c r="C94" s="11"/>
      <c r="D94" s="12">
        <v>1</v>
      </c>
      <c r="E94" s="12" t="s">
        <v>154</v>
      </c>
    </row>
    <row r="95" spans="1:5" ht="11.25">
      <c r="A95" s="10" t="s">
        <v>177</v>
      </c>
      <c r="B95" s="11">
        <f>SUM(B96:B104)</f>
        <v>50</v>
      </c>
      <c r="C95" s="11">
        <v>3</v>
      </c>
      <c r="D95" s="12">
        <f>SUM(D96:D104)</f>
        <v>13</v>
      </c>
      <c r="E95" s="12">
        <v>5</v>
      </c>
    </row>
    <row r="96" spans="2:3" ht="11.25">
      <c r="B96" s="12">
        <v>26</v>
      </c>
      <c r="C96" s="12" t="s">
        <v>136</v>
      </c>
    </row>
    <row r="97" spans="2:3" ht="11.25">
      <c r="B97" s="12">
        <v>19</v>
      </c>
      <c r="C97" s="12" t="s">
        <v>144</v>
      </c>
    </row>
    <row r="98" spans="2:5" ht="11.25">
      <c r="B98" s="11"/>
      <c r="C98" s="11"/>
      <c r="D98" s="11"/>
      <c r="E98" s="11"/>
    </row>
    <row r="99" spans="2:3" ht="11.25">
      <c r="B99" s="12">
        <v>5</v>
      </c>
      <c r="C99" s="12" t="s">
        <v>143</v>
      </c>
    </row>
    <row r="100" spans="2:5" ht="11.25">
      <c r="B100" s="11"/>
      <c r="C100" s="11"/>
      <c r="D100" s="12">
        <v>5</v>
      </c>
      <c r="E100" s="12" t="s">
        <v>157</v>
      </c>
    </row>
    <row r="101" spans="2:5" ht="11.25">
      <c r="B101" s="11"/>
      <c r="C101" s="11"/>
      <c r="D101" s="12">
        <v>3</v>
      </c>
      <c r="E101" s="12" t="s">
        <v>152</v>
      </c>
    </row>
    <row r="102" spans="2:5" ht="11.25">
      <c r="B102" s="11"/>
      <c r="C102" s="11"/>
      <c r="D102" s="12">
        <v>2</v>
      </c>
      <c r="E102" s="12" t="s">
        <v>160</v>
      </c>
    </row>
    <row r="103" spans="2:5" ht="11.25">
      <c r="B103" s="11"/>
      <c r="C103" s="11"/>
      <c r="D103" s="12">
        <v>2</v>
      </c>
      <c r="E103" s="12" t="s">
        <v>161</v>
      </c>
    </row>
    <row r="104" spans="2:5" ht="11.25">
      <c r="B104" s="11"/>
      <c r="C104" s="11"/>
      <c r="D104" s="12">
        <v>1</v>
      </c>
      <c r="E104" s="12" t="s">
        <v>162</v>
      </c>
    </row>
    <row r="105" spans="1:5" ht="11.25">
      <c r="A105" s="10" t="s">
        <v>89</v>
      </c>
      <c r="B105" s="11">
        <f>SUM(B106:B109)</f>
        <v>61</v>
      </c>
      <c r="C105" s="11">
        <v>3</v>
      </c>
      <c r="D105" s="12">
        <f>SUM(D106:D110)</f>
        <v>22</v>
      </c>
      <c r="E105" s="12">
        <v>1</v>
      </c>
    </row>
    <row r="106" spans="2:3" ht="11.25">
      <c r="B106" s="12">
        <v>42</v>
      </c>
      <c r="C106" s="12" t="s">
        <v>144</v>
      </c>
    </row>
    <row r="107" spans="2:3" ht="11.25">
      <c r="B107" s="12">
        <v>14</v>
      </c>
      <c r="C107" s="12" t="s">
        <v>143</v>
      </c>
    </row>
    <row r="108" spans="2:3" ht="11.25">
      <c r="B108" s="12">
        <v>5</v>
      </c>
      <c r="C108" s="12" t="s">
        <v>136</v>
      </c>
    </row>
    <row r="109" spans="2:5" ht="11.25">
      <c r="B109" s="11"/>
      <c r="C109" s="11"/>
      <c r="D109" s="12">
        <v>1</v>
      </c>
      <c r="E109" s="12" t="s">
        <v>163</v>
      </c>
    </row>
    <row r="110" spans="1:5" ht="11.25">
      <c r="A110" s="10" t="s">
        <v>178</v>
      </c>
      <c r="B110" s="11">
        <f>SUM(B111:B114)</f>
        <v>53</v>
      </c>
      <c r="C110" s="11">
        <v>3</v>
      </c>
      <c r="D110" s="12">
        <f>SUM(D111:D114)</f>
        <v>21</v>
      </c>
      <c r="E110" s="12">
        <v>1</v>
      </c>
    </row>
    <row r="111" spans="2:3" ht="11.25">
      <c r="B111" s="12">
        <v>24</v>
      </c>
      <c r="C111" s="12" t="s">
        <v>136</v>
      </c>
    </row>
    <row r="112" spans="2:5" ht="11.25">
      <c r="B112" s="11"/>
      <c r="C112" s="11"/>
      <c r="D112" s="12">
        <v>21</v>
      </c>
      <c r="E112" s="12" t="s">
        <v>152</v>
      </c>
    </row>
    <row r="113" spans="2:3" ht="11.25">
      <c r="B113" s="12">
        <v>20</v>
      </c>
      <c r="C113" s="12" t="s">
        <v>144</v>
      </c>
    </row>
    <row r="114" spans="2:3" ht="11.25">
      <c r="B114" s="12">
        <v>9</v>
      </c>
      <c r="C114" s="12" t="s">
        <v>143</v>
      </c>
    </row>
    <row r="115" spans="1:5" ht="11.25">
      <c r="A115" s="10" t="s">
        <v>90</v>
      </c>
      <c r="B115" s="12">
        <f>SUM(B116:B124)</f>
        <v>71</v>
      </c>
      <c r="C115" s="12">
        <v>2</v>
      </c>
      <c r="D115" s="12">
        <f>SUM(D116:D124)</f>
        <v>49</v>
      </c>
      <c r="E115" s="12">
        <v>7</v>
      </c>
    </row>
    <row r="116" spans="2:3" ht="11.25">
      <c r="B116" s="12">
        <v>36</v>
      </c>
      <c r="C116" s="12" t="s">
        <v>136</v>
      </c>
    </row>
    <row r="117" spans="2:3" ht="11.25">
      <c r="B117" s="12">
        <v>35</v>
      </c>
      <c r="C117" s="12" t="s">
        <v>144</v>
      </c>
    </row>
    <row r="118" spans="2:5" ht="11.25">
      <c r="B118" s="11"/>
      <c r="C118" s="11"/>
      <c r="D118" s="12">
        <v>19</v>
      </c>
      <c r="E118" s="12" t="s">
        <v>164</v>
      </c>
    </row>
    <row r="119" spans="2:5" ht="11.25">
      <c r="B119" s="11"/>
      <c r="C119" s="11"/>
      <c r="D119" s="12">
        <v>11</v>
      </c>
      <c r="E119" s="12" t="s">
        <v>151</v>
      </c>
    </row>
    <row r="120" spans="2:5" ht="11.25">
      <c r="B120" s="11"/>
      <c r="C120" s="11"/>
      <c r="D120" s="12">
        <v>9</v>
      </c>
      <c r="E120" s="12" t="s">
        <v>159</v>
      </c>
    </row>
    <row r="121" spans="2:5" ht="11.25">
      <c r="B121" s="11"/>
      <c r="C121" s="11"/>
      <c r="D121" s="12">
        <v>4</v>
      </c>
      <c r="E121" s="12" t="s">
        <v>160</v>
      </c>
    </row>
    <row r="122" spans="2:5" ht="11.25">
      <c r="B122" s="11"/>
      <c r="C122" s="11"/>
      <c r="D122" s="12">
        <v>3</v>
      </c>
      <c r="E122" s="12" t="s">
        <v>152</v>
      </c>
    </row>
    <row r="123" spans="2:5" ht="11.25">
      <c r="B123" s="11"/>
      <c r="C123" s="11"/>
      <c r="D123" s="12">
        <v>2</v>
      </c>
      <c r="E123" s="12" t="s">
        <v>162</v>
      </c>
    </row>
    <row r="124" spans="2:5" ht="11.25">
      <c r="B124" s="11"/>
      <c r="C124" s="11"/>
      <c r="D124" s="12">
        <v>1</v>
      </c>
      <c r="E124" s="12" t="s">
        <v>165</v>
      </c>
    </row>
    <row r="125" spans="1:5" ht="11.25">
      <c r="A125" s="10" t="s">
        <v>187</v>
      </c>
      <c r="B125" s="11">
        <f>SUM(B126:B134)</f>
        <v>94</v>
      </c>
      <c r="C125" s="11">
        <v>2</v>
      </c>
      <c r="D125" s="12">
        <f>SUM(D126:D135)</f>
        <v>67</v>
      </c>
      <c r="E125" s="12">
        <v>8</v>
      </c>
    </row>
    <row r="126" spans="2:3" ht="11.25">
      <c r="B126" s="12">
        <v>93</v>
      </c>
      <c r="C126" s="12" t="s">
        <v>136</v>
      </c>
    </row>
    <row r="127" spans="2:5" ht="11.25">
      <c r="B127" s="11"/>
      <c r="C127" s="11"/>
      <c r="D127" s="12">
        <v>22</v>
      </c>
      <c r="E127" s="12" t="s">
        <v>151</v>
      </c>
    </row>
    <row r="128" spans="2:5" ht="11.25">
      <c r="B128" s="11"/>
      <c r="C128" s="11"/>
      <c r="D128" s="12">
        <v>19</v>
      </c>
      <c r="E128" s="12" t="s">
        <v>164</v>
      </c>
    </row>
    <row r="129" spans="2:5" ht="11.25">
      <c r="B129" s="11"/>
      <c r="C129" s="11"/>
      <c r="D129" s="12">
        <v>14</v>
      </c>
      <c r="E129" s="12" t="s">
        <v>144</v>
      </c>
    </row>
    <row r="130" spans="2:5" ht="11.25">
      <c r="B130" s="11"/>
      <c r="C130" s="11"/>
      <c r="D130" s="12">
        <v>7</v>
      </c>
      <c r="E130" s="12" t="s">
        <v>161</v>
      </c>
    </row>
    <row r="131" spans="2:5" ht="11.25">
      <c r="B131" s="11"/>
      <c r="C131" s="11"/>
      <c r="D131" s="12">
        <v>2</v>
      </c>
      <c r="E131" s="12" t="s">
        <v>152</v>
      </c>
    </row>
    <row r="132" spans="2:3" ht="11.25">
      <c r="B132" s="12">
        <v>1</v>
      </c>
      <c r="C132" s="12" t="s">
        <v>143</v>
      </c>
    </row>
    <row r="133" spans="2:5" ht="11.25">
      <c r="B133" s="11"/>
      <c r="C133" s="11"/>
      <c r="D133" s="12">
        <v>1</v>
      </c>
      <c r="E133" s="12" t="s">
        <v>166</v>
      </c>
    </row>
    <row r="134" spans="2:5" ht="11.25">
      <c r="B134" s="11"/>
      <c r="C134" s="11"/>
      <c r="D134" s="12">
        <v>1</v>
      </c>
      <c r="E134" s="12" t="s">
        <v>167</v>
      </c>
    </row>
    <row r="135" spans="2:5" ht="11.25">
      <c r="B135" s="11"/>
      <c r="C135" s="11"/>
      <c r="D135" s="12">
        <v>1</v>
      </c>
      <c r="E135" s="12" t="s">
        <v>159</v>
      </c>
    </row>
    <row r="136" spans="1:5" ht="11.25">
      <c r="A136" s="10" t="s">
        <v>186</v>
      </c>
      <c r="B136" s="11">
        <f>SUM(B137:B143)</f>
        <v>171</v>
      </c>
      <c r="C136" s="11">
        <v>3</v>
      </c>
      <c r="D136" s="12">
        <f>SUM(D137:D146)</f>
        <v>49</v>
      </c>
      <c r="E136" s="12">
        <v>5</v>
      </c>
    </row>
    <row r="137" spans="2:3" ht="11.25">
      <c r="B137" s="12">
        <v>150</v>
      </c>
      <c r="C137" s="12" t="s">
        <v>136</v>
      </c>
    </row>
    <row r="138" spans="2:5" ht="11.25">
      <c r="B138" s="11"/>
      <c r="C138" s="11"/>
      <c r="D138" s="12">
        <v>24</v>
      </c>
      <c r="E138" s="12" t="s">
        <v>151</v>
      </c>
    </row>
    <row r="139" spans="2:5" ht="11.25">
      <c r="B139" s="11"/>
      <c r="C139" s="11"/>
      <c r="D139" s="12">
        <v>13</v>
      </c>
      <c r="E139" s="12" t="s">
        <v>152</v>
      </c>
    </row>
    <row r="140" spans="2:3" ht="11.25">
      <c r="B140" s="12">
        <v>13</v>
      </c>
      <c r="C140" s="12" t="s">
        <v>144</v>
      </c>
    </row>
    <row r="141" spans="2:5" ht="11.25">
      <c r="B141" s="11"/>
      <c r="C141" s="11"/>
      <c r="D141" s="12">
        <v>9</v>
      </c>
      <c r="E141" s="12" t="s">
        <v>168</v>
      </c>
    </row>
    <row r="142" spans="2:5" ht="11.25">
      <c r="B142" s="11"/>
      <c r="C142" s="11"/>
      <c r="D142" s="11"/>
      <c r="E142" s="11"/>
    </row>
    <row r="143" spans="2:3" ht="11.25">
      <c r="B143" s="12">
        <v>8</v>
      </c>
      <c r="C143" s="12" t="s">
        <v>143</v>
      </c>
    </row>
    <row r="144" spans="2:5" ht="11.25">
      <c r="B144" s="11"/>
      <c r="C144" s="11"/>
      <c r="D144" s="11"/>
      <c r="E144" s="11"/>
    </row>
    <row r="145" spans="2:5" ht="11.25">
      <c r="B145" s="11"/>
      <c r="C145" s="11"/>
      <c r="D145" s="12">
        <v>2</v>
      </c>
      <c r="E145" s="12" t="s">
        <v>170</v>
      </c>
    </row>
    <row r="146" spans="2:5" ht="11.25">
      <c r="B146" s="11"/>
      <c r="C146" s="11"/>
      <c r="D146" s="12">
        <v>1</v>
      </c>
      <c r="E146" s="12" t="s">
        <v>156</v>
      </c>
    </row>
    <row r="147" spans="1:5" ht="11.25">
      <c r="A147" s="10" t="s">
        <v>185</v>
      </c>
      <c r="B147" s="12">
        <f>SUM(B148:B151)</f>
        <v>261</v>
      </c>
      <c r="C147" s="12">
        <v>2</v>
      </c>
      <c r="D147" s="12">
        <f>SUM(D148:D156)</f>
        <v>64</v>
      </c>
      <c r="E147" s="12">
        <v>7</v>
      </c>
    </row>
    <row r="148" spans="2:3" ht="11.25">
      <c r="B148" s="12">
        <v>242</v>
      </c>
      <c r="C148" s="12" t="s">
        <v>136</v>
      </c>
    </row>
    <row r="149" spans="2:5" ht="11.25">
      <c r="B149" s="11"/>
      <c r="C149" s="11"/>
      <c r="D149" s="12">
        <v>25</v>
      </c>
      <c r="E149" s="12" t="s">
        <v>151</v>
      </c>
    </row>
    <row r="150" spans="2:3" ht="11.25">
      <c r="B150" s="12">
        <v>19</v>
      </c>
      <c r="C150" s="12" t="s">
        <v>143</v>
      </c>
    </row>
    <row r="151" spans="2:5" ht="11.25">
      <c r="B151" s="11"/>
      <c r="C151" s="11"/>
      <c r="D151" s="12">
        <v>13</v>
      </c>
      <c r="E151" s="12" t="s">
        <v>160</v>
      </c>
    </row>
    <row r="152" spans="2:5" ht="11.25">
      <c r="B152" s="11"/>
      <c r="C152" s="11"/>
      <c r="D152" s="12">
        <v>8</v>
      </c>
      <c r="E152" s="12" t="s">
        <v>165</v>
      </c>
    </row>
    <row r="153" spans="2:5" ht="11.25">
      <c r="B153" s="11"/>
      <c r="C153" s="11"/>
      <c r="D153" s="12">
        <v>6</v>
      </c>
      <c r="E153" s="12" t="s">
        <v>144</v>
      </c>
    </row>
    <row r="154" spans="2:5" ht="11.25">
      <c r="B154" s="11"/>
      <c r="C154" s="11"/>
      <c r="D154" s="12">
        <v>4</v>
      </c>
      <c r="E154" s="12" t="s">
        <v>169</v>
      </c>
    </row>
    <row r="155" spans="2:5" ht="11.25">
      <c r="B155" s="11"/>
      <c r="C155" s="11"/>
      <c r="D155" s="12">
        <v>4</v>
      </c>
      <c r="E155" s="12" t="s">
        <v>167</v>
      </c>
    </row>
    <row r="156" spans="2:5" ht="11.25">
      <c r="B156" s="11"/>
      <c r="C156" s="11"/>
      <c r="D156" s="12">
        <v>4</v>
      </c>
      <c r="E156" s="12" t="s">
        <v>170</v>
      </c>
    </row>
    <row r="157" spans="1:5" ht="11.25">
      <c r="A157" s="10" t="s">
        <v>91</v>
      </c>
      <c r="B157" s="11">
        <f>SUM(B158:B160)</f>
        <v>637</v>
      </c>
      <c r="C157" s="11">
        <v>2</v>
      </c>
      <c r="D157" s="11">
        <f>SUM(D158:D165)</f>
        <v>26</v>
      </c>
      <c r="E157" s="11">
        <v>5</v>
      </c>
    </row>
    <row r="158" spans="2:3" ht="11.25">
      <c r="B158" s="12">
        <v>625</v>
      </c>
      <c r="C158" s="12" t="s">
        <v>136</v>
      </c>
    </row>
    <row r="159" spans="2:5" ht="11.25">
      <c r="B159" s="11"/>
      <c r="C159" s="11"/>
      <c r="D159" s="11"/>
      <c r="E159" s="11"/>
    </row>
    <row r="160" spans="2:3" ht="11.25">
      <c r="B160" s="12">
        <v>12</v>
      </c>
      <c r="C160" s="12" t="s">
        <v>143</v>
      </c>
    </row>
    <row r="161" spans="2:5" ht="11.25">
      <c r="B161" s="11"/>
      <c r="C161" s="11"/>
      <c r="D161" s="12">
        <v>8</v>
      </c>
      <c r="E161" s="12" t="s">
        <v>100</v>
      </c>
    </row>
    <row r="162" spans="2:5" ht="11.25">
      <c r="B162" s="11"/>
      <c r="C162" s="11"/>
      <c r="D162" s="12">
        <v>6</v>
      </c>
      <c r="E162" s="12" t="s">
        <v>171</v>
      </c>
    </row>
    <row r="163" spans="2:5" ht="11.25">
      <c r="B163" s="11"/>
      <c r="C163" s="11"/>
      <c r="D163" s="12">
        <v>5</v>
      </c>
      <c r="E163" s="12" t="s">
        <v>156</v>
      </c>
    </row>
    <row r="164" spans="2:5" ht="11.25">
      <c r="B164" s="11"/>
      <c r="C164" s="11"/>
      <c r="D164" s="12">
        <v>5</v>
      </c>
      <c r="E164" s="12" t="s">
        <v>151</v>
      </c>
    </row>
    <row r="165" spans="2:5" ht="11.25">
      <c r="B165" s="11"/>
      <c r="C165" s="11"/>
      <c r="D165" s="12">
        <v>2</v>
      </c>
      <c r="E165" s="12" t="s">
        <v>161</v>
      </c>
    </row>
    <row r="169" ht="11.25">
      <c r="A169" s="12"/>
    </row>
    <row r="170" ht="11.25">
      <c r="A170" s="12"/>
    </row>
    <row r="175" ht="11.25">
      <c r="C175" s="10"/>
    </row>
    <row r="176" ht="11.25">
      <c r="C176" s="10"/>
    </row>
    <row r="177" ht="11.25">
      <c r="C177" s="10"/>
    </row>
    <row r="178" ht="11.25">
      <c r="C178" s="10"/>
    </row>
    <row r="179" ht="11.25">
      <c r="C179" s="10"/>
    </row>
    <row r="180" ht="11.25">
      <c r="C180" s="10"/>
    </row>
    <row r="181" ht="11.25">
      <c r="C181" s="10"/>
    </row>
    <row r="182" ht="11.25">
      <c r="C182" s="10"/>
    </row>
    <row r="183" spans="2:3" ht="11.25">
      <c r="B183" s="11"/>
      <c r="C183" s="10"/>
    </row>
    <row r="207" ht="11.25">
      <c r="C207" s="10"/>
    </row>
    <row r="208" ht="11.25">
      <c r="C208" s="10"/>
    </row>
    <row r="209" ht="11.25">
      <c r="C209" s="10"/>
    </row>
    <row r="210" spans="3:4" ht="11.25">
      <c r="C210" s="10"/>
      <c r="D210" s="11"/>
    </row>
    <row r="211" ht="11.25">
      <c r="C211" s="10"/>
    </row>
    <row r="212" ht="11.25">
      <c r="C212" s="10"/>
    </row>
    <row r="213" ht="11.25">
      <c r="C213" s="10"/>
    </row>
    <row r="214" ht="11.25">
      <c r="C214" s="10"/>
    </row>
    <row r="215" ht="11.25">
      <c r="C215" s="10"/>
    </row>
    <row r="216" ht="11.25">
      <c r="C216" s="10"/>
    </row>
    <row r="217" ht="11.25">
      <c r="C217" s="10"/>
    </row>
    <row r="218" ht="11.25">
      <c r="C218" s="10"/>
    </row>
    <row r="219" spans="2:3" ht="11.25">
      <c r="B219" s="11"/>
      <c r="C219" s="10"/>
    </row>
    <row r="220" ht="11.25">
      <c r="C220" s="10"/>
    </row>
    <row r="221" ht="11.25">
      <c r="C221" s="10"/>
    </row>
    <row r="222" ht="11.25">
      <c r="C222" s="10"/>
    </row>
    <row r="223" ht="11.25">
      <c r="C223" s="10"/>
    </row>
    <row r="224" ht="11.25">
      <c r="C224" s="10"/>
    </row>
    <row r="225" ht="11.25">
      <c r="C225" s="10"/>
    </row>
    <row r="226" ht="11.25">
      <c r="C226" s="10"/>
    </row>
    <row r="227" ht="11.25">
      <c r="C227" s="10"/>
    </row>
    <row r="228" ht="11.25">
      <c r="C228" s="10"/>
    </row>
    <row r="229" ht="11.25">
      <c r="C229" s="10"/>
    </row>
    <row r="230" ht="11.25">
      <c r="C230" s="10"/>
    </row>
    <row r="231" ht="11.25">
      <c r="C231" s="10"/>
    </row>
    <row r="232" ht="11.25">
      <c r="C232" s="10"/>
    </row>
    <row r="233" ht="11.25">
      <c r="C233" s="10"/>
    </row>
    <row r="234" ht="11.25">
      <c r="C234" s="10"/>
    </row>
    <row r="235" ht="11.25">
      <c r="C235" s="10"/>
    </row>
    <row r="236" ht="11.25">
      <c r="C236" s="10"/>
    </row>
    <row r="237" ht="11.25">
      <c r="C237" s="10"/>
    </row>
    <row r="238" ht="11.25">
      <c r="C238" s="10"/>
    </row>
    <row r="239" ht="11.25">
      <c r="C239" s="10"/>
    </row>
    <row r="240" ht="11.25">
      <c r="C240" s="10"/>
    </row>
    <row r="241" ht="11.25">
      <c r="C241" s="10"/>
    </row>
    <row r="242" ht="11.25">
      <c r="C242" s="10"/>
    </row>
    <row r="243" ht="11.25">
      <c r="C243" s="10"/>
    </row>
    <row r="244" ht="11.25">
      <c r="C244" s="10"/>
    </row>
    <row r="245" ht="11.25">
      <c r="C245" s="10"/>
    </row>
    <row r="246" ht="11.25">
      <c r="C246" s="10"/>
    </row>
    <row r="247" ht="11.25">
      <c r="C247" s="10"/>
    </row>
    <row r="248" ht="11.25">
      <c r="C248" s="10"/>
    </row>
    <row r="249" spans="3:4" ht="11.25">
      <c r="C249" s="10"/>
      <c r="D249" s="11"/>
    </row>
    <row r="250" ht="11.25">
      <c r="C250" s="10"/>
    </row>
    <row r="251" ht="11.25">
      <c r="C251" s="10"/>
    </row>
    <row r="252" ht="11.25">
      <c r="C252" s="10"/>
    </row>
    <row r="253" ht="11.25">
      <c r="C253" s="10"/>
    </row>
    <row r="254" ht="11.25">
      <c r="C254" s="10"/>
    </row>
    <row r="255" ht="11.25">
      <c r="C255" s="10"/>
    </row>
    <row r="256" ht="11.25">
      <c r="C256" s="10"/>
    </row>
    <row r="257" ht="11.25">
      <c r="C257" s="10"/>
    </row>
    <row r="258" ht="11.25">
      <c r="C258" s="10"/>
    </row>
    <row r="259" ht="11.25">
      <c r="C259" s="10"/>
    </row>
    <row r="260" ht="11.25">
      <c r="C260" s="10"/>
    </row>
    <row r="261" ht="11.25">
      <c r="C261" s="10"/>
    </row>
    <row r="262" ht="11.25">
      <c r="C262" s="10"/>
    </row>
    <row r="263" ht="11.25">
      <c r="C263" s="10"/>
    </row>
    <row r="264" ht="11.25">
      <c r="C264" s="10"/>
    </row>
    <row r="265" spans="3:4" ht="11.25">
      <c r="C265" s="10"/>
      <c r="D265" s="11"/>
    </row>
    <row r="266" ht="11.25">
      <c r="C266" s="10"/>
    </row>
    <row r="267" spans="3:4" ht="11.25">
      <c r="C267" s="10"/>
      <c r="D267" s="11"/>
    </row>
    <row r="268" ht="11.25">
      <c r="C268" s="10"/>
    </row>
    <row r="269" ht="11.25">
      <c r="C269" s="10"/>
    </row>
    <row r="270" ht="11.25">
      <c r="C270" s="10"/>
    </row>
    <row r="271" spans="3:4" ht="11.25">
      <c r="C271" s="10"/>
      <c r="D271" s="11"/>
    </row>
    <row r="272" ht="11.25">
      <c r="C272" s="10"/>
    </row>
    <row r="273" ht="11.25">
      <c r="C273" s="10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F34" sqref="F34"/>
    </sheetView>
  </sheetViews>
  <sheetFormatPr defaultColWidth="9.140625" defaultRowHeight="12.75"/>
  <cols>
    <col min="1" max="16384" width="9.140625" style="23" customWidth="1"/>
  </cols>
  <sheetData>
    <row r="1" spans="1:4" ht="11.25">
      <c r="A1" s="31" t="s">
        <v>235</v>
      </c>
      <c r="B1" s="33"/>
      <c r="C1" s="33"/>
      <c r="D1" s="33"/>
    </row>
    <row r="2" ht="11.25">
      <c r="A2" s="21"/>
    </row>
    <row r="3" spans="1:5" ht="11.25">
      <c r="A3" s="35"/>
      <c r="B3" s="36"/>
      <c r="C3" s="27" t="s">
        <v>237</v>
      </c>
      <c r="D3" s="37"/>
      <c r="E3" s="24"/>
    </row>
    <row r="4" spans="3:5" ht="11.25">
      <c r="C4" s="38">
        <f>C5*100/$B$5</f>
        <v>75.66137566137566</v>
      </c>
      <c r="D4" s="38">
        <f>D5*100/$B$5</f>
        <v>24.33862433862434</v>
      </c>
      <c r="E4" s="23" t="s">
        <v>58</v>
      </c>
    </row>
    <row r="5" spans="2:5" ht="11.25">
      <c r="B5" s="23">
        <f>SUM(B7:B31)</f>
        <v>189</v>
      </c>
      <c r="C5" s="23">
        <f>SUM(C7:C31)</f>
        <v>143</v>
      </c>
      <c r="D5" s="23">
        <f>SUM(D7:D31)</f>
        <v>46</v>
      </c>
      <c r="E5" s="23" t="s">
        <v>179</v>
      </c>
    </row>
    <row r="6" spans="1:4" ht="11.25">
      <c r="A6" s="26" t="s">
        <v>233</v>
      </c>
      <c r="B6" s="26" t="s">
        <v>236</v>
      </c>
      <c r="C6" s="26" t="s">
        <v>181</v>
      </c>
      <c r="D6" s="26" t="s">
        <v>183</v>
      </c>
    </row>
    <row r="7" spans="1:2" ht="11.25">
      <c r="A7" s="23" t="s">
        <v>238</v>
      </c>
      <c r="B7" s="36"/>
    </row>
    <row r="8" spans="1:2" ht="11.25">
      <c r="A8" s="23" t="s">
        <v>66</v>
      </c>
      <c r="B8" s="36"/>
    </row>
    <row r="9" spans="1:2" ht="11.25">
      <c r="A9" s="23" t="s">
        <v>67</v>
      </c>
      <c r="B9" s="36"/>
    </row>
    <row r="10" spans="1:2" ht="11.25">
      <c r="A10" s="23" t="s">
        <v>68</v>
      </c>
      <c r="B10" s="36"/>
    </row>
    <row r="11" spans="1:2" ht="11.25">
      <c r="A11" s="23" t="s">
        <v>73</v>
      </c>
      <c r="B11" s="36"/>
    </row>
    <row r="12" spans="1:4" ht="11.25">
      <c r="A12" s="23" t="s">
        <v>239</v>
      </c>
      <c r="B12" s="36">
        <v>21</v>
      </c>
      <c r="C12" s="39">
        <f aca="true" t="shared" si="0" ref="C12:C31">B12-D12</f>
        <v>15</v>
      </c>
      <c r="D12" s="23">
        <v>6</v>
      </c>
    </row>
    <row r="13" spans="1:3" ht="11.25">
      <c r="A13" s="23" t="s">
        <v>70</v>
      </c>
      <c r="B13" s="36">
        <v>28</v>
      </c>
      <c r="C13" s="39">
        <f t="shared" si="0"/>
        <v>28</v>
      </c>
    </row>
    <row r="14" spans="1:3" ht="11.25">
      <c r="A14" s="23" t="s">
        <v>71</v>
      </c>
      <c r="B14" s="36">
        <v>5</v>
      </c>
      <c r="C14" s="39">
        <f t="shared" si="0"/>
        <v>5</v>
      </c>
    </row>
    <row r="15" spans="1:3" ht="11.25">
      <c r="A15" s="23" t="s">
        <v>61</v>
      </c>
      <c r="B15" s="36">
        <v>6</v>
      </c>
      <c r="C15" s="39">
        <f t="shared" si="0"/>
        <v>6</v>
      </c>
    </row>
    <row r="16" spans="1:3" ht="11.25">
      <c r="A16" s="23" t="s">
        <v>62</v>
      </c>
      <c r="B16" s="36">
        <v>1</v>
      </c>
      <c r="C16" s="39">
        <f t="shared" si="0"/>
        <v>1</v>
      </c>
    </row>
    <row r="17" spans="1:3" ht="11.25">
      <c r="A17" s="23" t="s">
        <v>63</v>
      </c>
      <c r="B17" s="36">
        <v>7</v>
      </c>
      <c r="C17" s="39">
        <f t="shared" si="0"/>
        <v>7</v>
      </c>
    </row>
    <row r="18" spans="1:3" ht="11.25">
      <c r="A18" s="23" t="s">
        <v>64</v>
      </c>
      <c r="B18" s="36">
        <v>12</v>
      </c>
      <c r="C18" s="39">
        <f t="shared" si="0"/>
        <v>12</v>
      </c>
    </row>
    <row r="19" spans="1:3" ht="11.25">
      <c r="A19" s="23" t="s">
        <v>65</v>
      </c>
      <c r="B19" s="36">
        <v>2</v>
      </c>
      <c r="C19" s="39">
        <f t="shared" si="0"/>
        <v>2</v>
      </c>
    </row>
    <row r="20" spans="1:3" ht="11.25">
      <c r="A20" s="23" t="s">
        <v>66</v>
      </c>
      <c r="B20" s="39">
        <v>14</v>
      </c>
      <c r="C20" s="39">
        <f t="shared" si="0"/>
        <v>14</v>
      </c>
    </row>
    <row r="21" spans="1:4" ht="11.25">
      <c r="A21" s="23" t="s">
        <v>67</v>
      </c>
      <c r="B21" s="36">
        <v>7</v>
      </c>
      <c r="C21" s="39">
        <f t="shared" si="0"/>
        <v>2</v>
      </c>
      <c r="D21" s="23">
        <v>5</v>
      </c>
    </row>
    <row r="22" spans="1:4" ht="11.25">
      <c r="A22" s="23" t="s">
        <v>68</v>
      </c>
      <c r="B22" s="36">
        <v>26</v>
      </c>
      <c r="C22" s="39">
        <f t="shared" si="0"/>
        <v>6</v>
      </c>
      <c r="D22" s="23">
        <v>20</v>
      </c>
    </row>
    <row r="23" spans="1:3" ht="11.25">
      <c r="A23" s="23" t="s">
        <v>72</v>
      </c>
      <c r="B23" s="36">
        <v>10</v>
      </c>
      <c r="C23" s="39">
        <f t="shared" si="0"/>
        <v>10</v>
      </c>
    </row>
    <row r="24" spans="1:4" ht="11.25">
      <c r="A24" s="23" t="s">
        <v>69</v>
      </c>
      <c r="B24" s="36">
        <v>13</v>
      </c>
      <c r="C24" s="39">
        <f t="shared" si="0"/>
        <v>10</v>
      </c>
      <c r="D24" s="23">
        <v>3</v>
      </c>
    </row>
    <row r="25" spans="1:4" ht="11.25">
      <c r="A25" s="23" t="s">
        <v>70</v>
      </c>
      <c r="B25" s="36">
        <v>10</v>
      </c>
      <c r="C25" s="39">
        <f t="shared" si="0"/>
        <v>5</v>
      </c>
      <c r="D25" s="23">
        <v>5</v>
      </c>
    </row>
    <row r="26" spans="1:3" ht="11.25">
      <c r="A26" s="23" t="s">
        <v>71</v>
      </c>
      <c r="B26" s="36">
        <v>6</v>
      </c>
      <c r="C26" s="39">
        <f t="shared" si="0"/>
        <v>6</v>
      </c>
    </row>
    <row r="27" spans="1:3" ht="11.25">
      <c r="A27" s="23" t="s">
        <v>61</v>
      </c>
      <c r="B27" s="36">
        <v>3</v>
      </c>
      <c r="C27" s="39">
        <f t="shared" si="0"/>
        <v>3</v>
      </c>
    </row>
    <row r="28" spans="1:4" ht="11.25">
      <c r="A28" s="23" t="s">
        <v>62</v>
      </c>
      <c r="B28" s="36">
        <v>7</v>
      </c>
      <c r="C28" s="39">
        <f t="shared" si="0"/>
        <v>5</v>
      </c>
      <c r="D28" s="23">
        <v>2</v>
      </c>
    </row>
    <row r="29" spans="1:4" ht="11.25">
      <c r="A29" s="23" t="s">
        <v>63</v>
      </c>
      <c r="B29" s="36">
        <v>11</v>
      </c>
      <c r="C29" s="39">
        <f t="shared" si="0"/>
        <v>6</v>
      </c>
      <c r="D29" s="23">
        <v>5</v>
      </c>
    </row>
    <row r="30" spans="1:3" ht="11.25">
      <c r="A30" s="23" t="s">
        <v>64</v>
      </c>
      <c r="B30" s="36">
        <v>0</v>
      </c>
      <c r="C30" s="39">
        <f t="shared" si="0"/>
        <v>0</v>
      </c>
    </row>
    <row r="31" spans="2:3" ht="11.25">
      <c r="B31" s="36"/>
      <c r="C31" s="39"/>
    </row>
    <row r="32" spans="1:2" ht="11.25">
      <c r="A32" s="35"/>
      <c r="B32" s="36"/>
    </row>
    <row r="33" spans="1:2" ht="11.25">
      <c r="A33" s="35"/>
      <c r="B33" s="36"/>
    </row>
    <row r="34" spans="1:2" ht="11.25">
      <c r="A34" s="35"/>
      <c r="B34" s="36"/>
    </row>
    <row r="35" spans="1:2" ht="11.25">
      <c r="A35" s="35"/>
      <c r="B35" s="36"/>
    </row>
    <row r="36" spans="1:2" ht="11.25">
      <c r="A36" s="35"/>
      <c r="B36" s="3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9"/>
  <sheetViews>
    <sheetView zoomScale="80" zoomScaleNormal="80" workbookViewId="0" topLeftCell="A1">
      <selection activeCell="L12" sqref="L12"/>
    </sheetView>
  </sheetViews>
  <sheetFormatPr defaultColWidth="9.140625" defaultRowHeight="12.75"/>
  <cols>
    <col min="1" max="1" width="10.140625" style="0" bestFit="1" customWidth="1"/>
    <col min="2" max="3" width="12.8515625" style="0" bestFit="1" customWidth="1"/>
    <col min="4" max="4" width="12.421875" style="0" bestFit="1" customWidth="1"/>
    <col min="6" max="6" width="24.421875" style="0" bestFit="1" customWidth="1"/>
    <col min="7" max="7" width="4.421875" style="0" bestFit="1" customWidth="1"/>
    <col min="8" max="8" width="40.57421875" style="0" bestFit="1" customWidth="1"/>
  </cols>
  <sheetData>
    <row r="1" spans="1:8" ht="12.75">
      <c r="A1" s="20" t="s">
        <v>262</v>
      </c>
      <c r="B1" s="2"/>
      <c r="C1" s="2"/>
      <c r="D1" s="2"/>
      <c r="E1" s="2"/>
      <c r="F1" s="2"/>
      <c r="G1" s="2"/>
      <c r="H1" s="2"/>
    </row>
    <row r="2" ht="12.75">
      <c r="A2" t="s">
        <v>217</v>
      </c>
    </row>
    <row r="4" spans="1:8" ht="12.75">
      <c r="A4" s="19" t="s">
        <v>211</v>
      </c>
      <c r="B4" s="19" t="s">
        <v>212</v>
      </c>
      <c r="C4" s="19" t="s">
        <v>207</v>
      </c>
      <c r="D4" s="19" t="s">
        <v>208</v>
      </c>
      <c r="E4" s="19"/>
      <c r="F4" s="19" t="s">
        <v>209</v>
      </c>
      <c r="G4" s="19"/>
      <c r="H4" s="19" t="s">
        <v>210</v>
      </c>
    </row>
    <row r="5" spans="1:8" ht="12.75">
      <c r="A5" t="s">
        <v>77</v>
      </c>
      <c r="B5">
        <v>7466</v>
      </c>
      <c r="C5">
        <v>13</v>
      </c>
      <c r="D5">
        <v>14</v>
      </c>
      <c r="E5">
        <v>564</v>
      </c>
      <c r="F5" t="s">
        <v>92</v>
      </c>
      <c r="G5">
        <v>12</v>
      </c>
      <c r="H5" t="s">
        <v>144</v>
      </c>
    </row>
    <row r="6" spans="5:8" ht="12.75">
      <c r="E6">
        <v>304</v>
      </c>
      <c r="F6" t="s">
        <v>94</v>
      </c>
      <c r="G6">
        <v>8</v>
      </c>
      <c r="H6" t="s">
        <v>143</v>
      </c>
    </row>
    <row r="7" spans="5:8" ht="12.75">
      <c r="E7">
        <v>259</v>
      </c>
      <c r="F7" t="s">
        <v>93</v>
      </c>
      <c r="G7">
        <v>5</v>
      </c>
      <c r="H7" t="s">
        <v>136</v>
      </c>
    </row>
    <row r="8" spans="5:8" ht="12.75">
      <c r="E8">
        <v>230</v>
      </c>
      <c r="F8" t="s">
        <v>95</v>
      </c>
      <c r="G8">
        <v>2</v>
      </c>
      <c r="H8" t="s">
        <v>145</v>
      </c>
    </row>
    <row r="9" spans="5:6" ht="12.75">
      <c r="E9">
        <v>202</v>
      </c>
      <c r="F9" t="s">
        <v>96</v>
      </c>
    </row>
    <row r="10" spans="5:6" ht="12.75">
      <c r="E10">
        <v>173</v>
      </c>
      <c r="F10" t="s">
        <v>97</v>
      </c>
    </row>
    <row r="11" spans="5:6" ht="12.75">
      <c r="E11">
        <v>152</v>
      </c>
      <c r="F11" t="s">
        <v>98</v>
      </c>
    </row>
    <row r="12" spans="5:6" ht="12.75">
      <c r="E12">
        <v>128</v>
      </c>
      <c r="F12" t="s">
        <v>103</v>
      </c>
    </row>
    <row r="13" spans="5:6" ht="12.75">
      <c r="E13">
        <v>100</v>
      </c>
      <c r="F13" t="s">
        <v>104</v>
      </c>
    </row>
    <row r="14" spans="5:6" ht="12.75">
      <c r="E14">
        <v>93</v>
      </c>
      <c r="F14" t="s">
        <v>101</v>
      </c>
    </row>
    <row r="15" spans="5:6" ht="12.75">
      <c r="E15">
        <v>91</v>
      </c>
      <c r="F15" t="s">
        <v>105</v>
      </c>
    </row>
    <row r="16" spans="1:8" ht="12.75">
      <c r="A16" t="s">
        <v>78</v>
      </c>
      <c r="B16">
        <v>9205</v>
      </c>
      <c r="C16">
        <v>26</v>
      </c>
      <c r="D16">
        <v>59</v>
      </c>
      <c r="E16">
        <v>677</v>
      </c>
      <c r="F16" t="s">
        <v>92</v>
      </c>
      <c r="G16">
        <v>75</v>
      </c>
      <c r="H16" t="s">
        <v>144</v>
      </c>
    </row>
    <row r="17" spans="5:8" ht="12.75">
      <c r="E17">
        <v>312</v>
      </c>
      <c r="F17" t="s">
        <v>106</v>
      </c>
      <c r="G17">
        <v>4</v>
      </c>
      <c r="H17" t="s">
        <v>145</v>
      </c>
    </row>
    <row r="18" spans="5:8" ht="12.75">
      <c r="E18">
        <v>269</v>
      </c>
      <c r="F18" t="s">
        <v>107</v>
      </c>
      <c r="G18">
        <v>3</v>
      </c>
      <c r="H18" t="s">
        <v>146</v>
      </c>
    </row>
    <row r="19" spans="5:8" ht="12.75">
      <c r="E19">
        <v>218</v>
      </c>
      <c r="F19" t="s">
        <v>104</v>
      </c>
      <c r="G19">
        <v>2</v>
      </c>
      <c r="H19" t="s">
        <v>147</v>
      </c>
    </row>
    <row r="20" spans="5:8" ht="12.75">
      <c r="E20">
        <v>198</v>
      </c>
      <c r="F20" t="s">
        <v>94</v>
      </c>
      <c r="G20">
        <v>1</v>
      </c>
      <c r="H20" t="s">
        <v>136</v>
      </c>
    </row>
    <row r="21" spans="5:6" ht="12.75">
      <c r="E21">
        <v>177</v>
      </c>
      <c r="F21" t="s">
        <v>108</v>
      </c>
    </row>
    <row r="22" spans="5:6" ht="12.75">
      <c r="E22">
        <v>176</v>
      </c>
      <c r="F22" t="s">
        <v>98</v>
      </c>
    </row>
    <row r="23" spans="5:6" ht="12.75">
      <c r="E23">
        <v>166</v>
      </c>
      <c r="F23" t="s">
        <v>101</v>
      </c>
    </row>
    <row r="24" spans="5:6" ht="12.75">
      <c r="E24">
        <v>150</v>
      </c>
      <c r="F24" t="s">
        <v>109</v>
      </c>
    </row>
    <row r="25" spans="5:6" ht="12.75">
      <c r="E25">
        <v>149</v>
      </c>
      <c r="F25" t="s">
        <v>96</v>
      </c>
    </row>
    <row r="26" spans="5:6" ht="12.75">
      <c r="E26">
        <v>148</v>
      </c>
      <c r="F26" t="s">
        <v>93</v>
      </c>
    </row>
    <row r="27" spans="1:8" ht="12.75">
      <c r="A27" t="s">
        <v>79</v>
      </c>
      <c r="B27">
        <v>7955</v>
      </c>
      <c r="C27">
        <v>1</v>
      </c>
      <c r="D27">
        <v>5</v>
      </c>
      <c r="E27">
        <v>538</v>
      </c>
      <c r="F27" t="s">
        <v>92</v>
      </c>
      <c r="G27">
        <v>3</v>
      </c>
      <c r="H27" t="s">
        <v>136</v>
      </c>
    </row>
    <row r="28" spans="5:8" ht="12.75">
      <c r="E28">
        <v>342</v>
      </c>
      <c r="F28" t="s">
        <v>107</v>
      </c>
      <c r="G28">
        <v>2</v>
      </c>
      <c r="H28" t="s">
        <v>148</v>
      </c>
    </row>
    <row r="29" spans="5:8" ht="12.75">
      <c r="E29">
        <v>243</v>
      </c>
      <c r="F29" t="s">
        <v>106</v>
      </c>
      <c r="G29">
        <v>1</v>
      </c>
      <c r="H29" t="s">
        <v>144</v>
      </c>
    </row>
    <row r="30" spans="5:6" ht="12.75">
      <c r="E30">
        <v>192</v>
      </c>
      <c r="F30" t="s">
        <v>96</v>
      </c>
    </row>
    <row r="31" spans="5:6" ht="12.75">
      <c r="E31">
        <v>184</v>
      </c>
      <c r="F31" t="s">
        <v>94</v>
      </c>
    </row>
    <row r="32" spans="5:6" ht="12.75">
      <c r="E32">
        <v>169</v>
      </c>
      <c r="F32" t="s">
        <v>103</v>
      </c>
    </row>
    <row r="33" spans="5:6" ht="12.75">
      <c r="E33">
        <v>162</v>
      </c>
      <c r="F33" t="s">
        <v>93</v>
      </c>
    </row>
    <row r="34" spans="5:6" ht="12.75">
      <c r="E34">
        <v>160</v>
      </c>
      <c r="F34" t="s">
        <v>101</v>
      </c>
    </row>
    <row r="35" spans="5:6" ht="12.75">
      <c r="E35">
        <v>140</v>
      </c>
      <c r="F35" t="s">
        <v>110</v>
      </c>
    </row>
    <row r="36" spans="5:6" ht="12.75">
      <c r="E36">
        <v>136</v>
      </c>
      <c r="F36" t="s">
        <v>109</v>
      </c>
    </row>
    <row r="37" spans="5:6" ht="12.75">
      <c r="E37">
        <v>124</v>
      </c>
      <c r="F37" t="s">
        <v>98</v>
      </c>
    </row>
    <row r="38" spans="1:8" ht="12.75">
      <c r="A38" t="s">
        <v>80</v>
      </c>
      <c r="B38">
        <v>6135</v>
      </c>
      <c r="C38">
        <v>10</v>
      </c>
      <c r="D38">
        <v>2</v>
      </c>
      <c r="E38">
        <v>355</v>
      </c>
      <c r="F38" t="s">
        <v>92</v>
      </c>
      <c r="G38">
        <v>4</v>
      </c>
      <c r="H38" t="s">
        <v>145</v>
      </c>
    </row>
    <row r="39" spans="5:8" ht="12.75">
      <c r="E39">
        <v>154</v>
      </c>
      <c r="F39" t="s">
        <v>94</v>
      </c>
      <c r="G39">
        <v>3</v>
      </c>
      <c r="H39" t="s">
        <v>143</v>
      </c>
    </row>
    <row r="40" spans="5:8" ht="12.75">
      <c r="E40">
        <v>128</v>
      </c>
      <c r="F40" t="s">
        <v>93</v>
      </c>
      <c r="G40">
        <v>3</v>
      </c>
      <c r="H40" t="s">
        <v>136</v>
      </c>
    </row>
    <row r="41" spans="5:8" ht="12.75">
      <c r="E41">
        <v>108</v>
      </c>
      <c r="F41" t="s">
        <v>109</v>
      </c>
      <c r="G41">
        <v>1</v>
      </c>
      <c r="H41" t="s">
        <v>149</v>
      </c>
    </row>
    <row r="42" spans="5:8" ht="12.75">
      <c r="E42">
        <v>107</v>
      </c>
      <c r="F42" t="s">
        <v>96</v>
      </c>
      <c r="G42">
        <v>1</v>
      </c>
      <c r="H42" t="s">
        <v>144</v>
      </c>
    </row>
    <row r="43" spans="5:6" ht="12.75">
      <c r="E43">
        <v>104</v>
      </c>
      <c r="F43" t="s">
        <v>101</v>
      </c>
    </row>
    <row r="44" spans="5:6" ht="12.75">
      <c r="E44">
        <v>96</v>
      </c>
      <c r="F44" t="s">
        <v>111</v>
      </c>
    </row>
    <row r="45" spans="5:6" ht="12.75">
      <c r="E45">
        <v>87</v>
      </c>
      <c r="F45" t="s">
        <v>98</v>
      </c>
    </row>
    <row r="46" spans="5:6" ht="12.75">
      <c r="E46">
        <v>86</v>
      </c>
      <c r="F46" t="s">
        <v>107</v>
      </c>
    </row>
    <row r="47" spans="5:6" ht="12.75">
      <c r="E47">
        <v>86</v>
      </c>
      <c r="F47" t="s">
        <v>112</v>
      </c>
    </row>
    <row r="48" spans="5:6" ht="12.75">
      <c r="E48">
        <v>80</v>
      </c>
      <c r="F48" t="s">
        <v>106</v>
      </c>
    </row>
    <row r="49" spans="1:8" ht="12.75">
      <c r="A49" t="s">
        <v>81</v>
      </c>
      <c r="B49">
        <v>5967</v>
      </c>
      <c r="C49">
        <v>19</v>
      </c>
      <c r="D49">
        <v>8</v>
      </c>
      <c r="E49">
        <v>351</v>
      </c>
      <c r="F49" t="s">
        <v>92</v>
      </c>
      <c r="G49">
        <v>13</v>
      </c>
      <c r="H49" t="s">
        <v>144</v>
      </c>
    </row>
    <row r="50" spans="5:8" ht="12.75">
      <c r="E50">
        <v>142</v>
      </c>
      <c r="F50" t="s">
        <v>94</v>
      </c>
      <c r="G50">
        <v>6</v>
      </c>
      <c r="H50" t="s">
        <v>136</v>
      </c>
    </row>
    <row r="51" spans="5:8" ht="12.75">
      <c r="E51">
        <v>115</v>
      </c>
      <c r="F51" t="s">
        <v>112</v>
      </c>
      <c r="G51">
        <v>3</v>
      </c>
      <c r="H51" t="s">
        <v>150</v>
      </c>
    </row>
    <row r="52" spans="5:8" ht="12.75">
      <c r="E52">
        <v>92</v>
      </c>
      <c r="F52" t="s">
        <v>109</v>
      </c>
      <c r="G52">
        <v>2</v>
      </c>
      <c r="H52" t="s">
        <v>143</v>
      </c>
    </row>
    <row r="53" spans="5:8" ht="12.75">
      <c r="E53">
        <v>92</v>
      </c>
      <c r="F53" t="s">
        <v>113</v>
      </c>
      <c r="G53">
        <v>2</v>
      </c>
      <c r="H53" t="s">
        <v>145</v>
      </c>
    </row>
    <row r="54" spans="5:8" ht="12.75">
      <c r="E54">
        <v>90</v>
      </c>
      <c r="F54" t="s">
        <v>98</v>
      </c>
      <c r="G54">
        <v>1</v>
      </c>
      <c r="H54" t="s">
        <v>151</v>
      </c>
    </row>
    <row r="55" spans="5:6" ht="12.75">
      <c r="E55">
        <v>88</v>
      </c>
      <c r="F55" t="s">
        <v>101</v>
      </c>
    </row>
    <row r="56" spans="5:6" ht="12.75">
      <c r="E56">
        <v>85</v>
      </c>
      <c r="F56" t="s">
        <v>96</v>
      </c>
    </row>
    <row r="57" spans="5:6" ht="12.75">
      <c r="E57">
        <v>80</v>
      </c>
      <c r="F57" t="s">
        <v>93</v>
      </c>
    </row>
    <row r="58" spans="5:6" ht="12.75">
      <c r="E58">
        <v>76</v>
      </c>
      <c r="F58" t="s">
        <v>111</v>
      </c>
    </row>
    <row r="59" spans="5:6" ht="12.75">
      <c r="E59">
        <v>62</v>
      </c>
      <c r="F59" t="s">
        <v>114</v>
      </c>
    </row>
    <row r="60" spans="1:8" ht="12.75">
      <c r="A60" s="4">
        <v>39508</v>
      </c>
      <c r="B60">
        <v>4778</v>
      </c>
      <c r="C60">
        <v>4</v>
      </c>
      <c r="D60">
        <v>10</v>
      </c>
      <c r="E60">
        <v>366</v>
      </c>
      <c r="F60" t="s">
        <v>92</v>
      </c>
      <c r="G60">
        <v>7</v>
      </c>
      <c r="H60" t="s">
        <v>136</v>
      </c>
    </row>
    <row r="61" spans="5:8" ht="12.75">
      <c r="E61">
        <v>146</v>
      </c>
      <c r="F61" t="s">
        <v>94</v>
      </c>
      <c r="G61">
        <v>5</v>
      </c>
      <c r="H61" t="s">
        <v>144</v>
      </c>
    </row>
    <row r="62" spans="5:8" ht="12.75">
      <c r="E62">
        <v>115</v>
      </c>
      <c r="F62" t="s">
        <v>110</v>
      </c>
      <c r="G62">
        <v>2</v>
      </c>
      <c r="H62" t="s">
        <v>150</v>
      </c>
    </row>
    <row r="63" spans="5:6" ht="12.75">
      <c r="E63">
        <v>114</v>
      </c>
      <c r="F63" t="s">
        <v>98</v>
      </c>
    </row>
    <row r="64" spans="5:6" ht="12.75">
      <c r="E64">
        <v>102</v>
      </c>
      <c r="F64" t="s">
        <v>101</v>
      </c>
    </row>
    <row r="65" spans="5:6" ht="12.75">
      <c r="E65">
        <v>98</v>
      </c>
      <c r="F65" t="s">
        <v>96</v>
      </c>
    </row>
    <row r="66" spans="5:6" ht="12.75">
      <c r="E66">
        <v>94</v>
      </c>
      <c r="F66" t="s">
        <v>112</v>
      </c>
    </row>
    <row r="67" spans="5:6" ht="12.75">
      <c r="E67">
        <v>76</v>
      </c>
      <c r="F67" t="s">
        <v>111</v>
      </c>
    </row>
    <row r="68" spans="5:6" ht="12.75">
      <c r="E68">
        <v>72</v>
      </c>
      <c r="F68" t="s">
        <v>93</v>
      </c>
    </row>
    <row r="69" spans="5:6" ht="12.75">
      <c r="E69">
        <v>69</v>
      </c>
      <c r="F69" t="s">
        <v>100</v>
      </c>
    </row>
    <row r="70" spans="5:6" ht="12.75">
      <c r="E70">
        <v>69</v>
      </c>
      <c r="F70" t="s">
        <v>114</v>
      </c>
    </row>
    <row r="71" spans="1:8" ht="12.75">
      <c r="A71" t="s">
        <v>82</v>
      </c>
      <c r="B71">
        <v>4616</v>
      </c>
      <c r="C71">
        <v>11</v>
      </c>
      <c r="D71">
        <v>7</v>
      </c>
      <c r="E71">
        <v>348</v>
      </c>
      <c r="F71" t="s">
        <v>92</v>
      </c>
      <c r="G71">
        <v>8</v>
      </c>
      <c r="H71" t="s">
        <v>144</v>
      </c>
    </row>
    <row r="72" spans="5:8" ht="12.75">
      <c r="E72">
        <v>146</v>
      </c>
      <c r="F72" t="s">
        <v>94</v>
      </c>
      <c r="G72">
        <v>3</v>
      </c>
      <c r="H72" t="s">
        <v>147</v>
      </c>
    </row>
    <row r="73" spans="5:8" ht="12.75">
      <c r="E73">
        <v>108</v>
      </c>
      <c r="F73" t="s">
        <v>101</v>
      </c>
      <c r="G73">
        <v>3</v>
      </c>
      <c r="H73" t="s">
        <v>136</v>
      </c>
    </row>
    <row r="74" spans="5:8" ht="12.75">
      <c r="E74">
        <v>99</v>
      </c>
      <c r="F74" t="s">
        <v>114</v>
      </c>
      <c r="G74">
        <v>2</v>
      </c>
      <c r="H74" t="s">
        <v>143</v>
      </c>
    </row>
    <row r="75" spans="5:8" ht="12.75">
      <c r="E75">
        <v>97</v>
      </c>
      <c r="F75" t="s">
        <v>109</v>
      </c>
      <c r="G75">
        <v>2</v>
      </c>
      <c r="H75" t="s">
        <v>152</v>
      </c>
    </row>
    <row r="76" spans="5:6" ht="12.75">
      <c r="E76">
        <v>92</v>
      </c>
      <c r="F76" t="s">
        <v>111</v>
      </c>
    </row>
    <row r="77" spans="5:6" ht="12.75">
      <c r="E77">
        <v>89</v>
      </c>
      <c r="F77" t="s">
        <v>93</v>
      </c>
    </row>
    <row r="78" spans="5:6" ht="12.75">
      <c r="E78">
        <v>82</v>
      </c>
      <c r="F78" t="s">
        <v>108</v>
      </c>
    </row>
    <row r="79" spans="5:6" ht="12.75">
      <c r="E79">
        <v>78</v>
      </c>
      <c r="F79" t="s">
        <v>107</v>
      </c>
    </row>
    <row r="80" spans="5:6" ht="12.75">
      <c r="E80">
        <v>75</v>
      </c>
      <c r="F80" t="s">
        <v>104</v>
      </c>
    </row>
    <row r="81" spans="5:6" ht="12.75">
      <c r="E81">
        <v>72</v>
      </c>
      <c r="F81" t="s">
        <v>112</v>
      </c>
    </row>
    <row r="82" spans="1:8" ht="12.75">
      <c r="A82" s="4">
        <v>39448</v>
      </c>
      <c r="B82">
        <v>4655</v>
      </c>
      <c r="C82">
        <v>16</v>
      </c>
      <c r="D82">
        <v>27</v>
      </c>
      <c r="E82">
        <v>253</v>
      </c>
      <c r="F82" t="s">
        <v>92</v>
      </c>
      <c r="G82">
        <v>29</v>
      </c>
      <c r="H82" t="s">
        <v>143</v>
      </c>
    </row>
    <row r="83" spans="5:8" ht="12.75">
      <c r="E83">
        <v>192</v>
      </c>
      <c r="F83" t="s">
        <v>94</v>
      </c>
      <c r="G83">
        <v>4</v>
      </c>
      <c r="H83" t="s">
        <v>147</v>
      </c>
    </row>
    <row r="84" spans="5:8" ht="12.75">
      <c r="E84">
        <v>164</v>
      </c>
      <c r="F84" t="s">
        <v>93</v>
      </c>
      <c r="G84">
        <v>4</v>
      </c>
      <c r="H84" t="s">
        <v>145</v>
      </c>
    </row>
    <row r="85" spans="5:8" ht="12.75">
      <c r="E85">
        <v>119</v>
      </c>
      <c r="F85" t="s">
        <v>96</v>
      </c>
      <c r="G85">
        <v>4</v>
      </c>
      <c r="H85" t="s">
        <v>144</v>
      </c>
    </row>
    <row r="86" spans="5:8" ht="12.75">
      <c r="E86">
        <v>103</v>
      </c>
      <c r="F86" t="s">
        <v>110</v>
      </c>
      <c r="G86">
        <v>2</v>
      </c>
      <c r="H86" t="s">
        <v>136</v>
      </c>
    </row>
    <row r="87" spans="5:6" ht="12.75">
      <c r="E87">
        <v>89</v>
      </c>
      <c r="F87" t="s">
        <v>108</v>
      </c>
    </row>
    <row r="88" spans="5:6" ht="12.75">
      <c r="E88">
        <v>87</v>
      </c>
      <c r="F88" t="s">
        <v>109</v>
      </c>
    </row>
    <row r="89" spans="5:6" ht="12.75">
      <c r="E89">
        <v>80</v>
      </c>
      <c r="F89" t="s">
        <v>115</v>
      </c>
    </row>
    <row r="90" spans="5:6" ht="12.75">
      <c r="E90">
        <v>73</v>
      </c>
      <c r="F90" t="s">
        <v>101</v>
      </c>
    </row>
    <row r="91" spans="5:6" ht="12.75">
      <c r="E91">
        <v>73</v>
      </c>
      <c r="F91" t="s">
        <v>103</v>
      </c>
    </row>
    <row r="92" spans="5:6" ht="12.75">
      <c r="E92">
        <v>72</v>
      </c>
      <c r="F92" t="s">
        <v>116</v>
      </c>
    </row>
    <row r="93" spans="1:8" ht="12.75">
      <c r="A93" t="s">
        <v>83</v>
      </c>
      <c r="B93">
        <v>5603</v>
      </c>
      <c r="C93">
        <v>11</v>
      </c>
      <c r="D93">
        <v>9</v>
      </c>
      <c r="E93">
        <v>436</v>
      </c>
      <c r="F93" t="s">
        <v>106</v>
      </c>
      <c r="G93">
        <v>16</v>
      </c>
      <c r="H93" t="s">
        <v>144</v>
      </c>
    </row>
    <row r="94" spans="5:8" ht="12.75">
      <c r="E94">
        <v>275</v>
      </c>
      <c r="F94" t="s">
        <v>92</v>
      </c>
      <c r="G94">
        <v>2</v>
      </c>
      <c r="H94" t="s">
        <v>136</v>
      </c>
    </row>
    <row r="95" spans="5:8" ht="12.75">
      <c r="E95">
        <v>193</v>
      </c>
      <c r="F95" t="s">
        <v>94</v>
      </c>
      <c r="G95">
        <v>2</v>
      </c>
      <c r="H95" t="s">
        <v>148</v>
      </c>
    </row>
    <row r="96" spans="5:6" ht="12.75">
      <c r="E96">
        <v>121</v>
      </c>
      <c r="F96" t="s">
        <v>98</v>
      </c>
    </row>
    <row r="97" spans="5:6" ht="12.75">
      <c r="E97">
        <v>113</v>
      </c>
      <c r="F97" t="s">
        <v>104</v>
      </c>
    </row>
    <row r="98" spans="5:6" ht="12.75">
      <c r="E98">
        <v>111</v>
      </c>
      <c r="F98" t="s">
        <v>93</v>
      </c>
    </row>
    <row r="99" spans="5:6" ht="12.75">
      <c r="E99">
        <v>99</v>
      </c>
      <c r="F99" t="s">
        <v>108</v>
      </c>
    </row>
    <row r="100" spans="5:6" ht="12.75">
      <c r="E100">
        <v>84</v>
      </c>
      <c r="F100" t="s">
        <v>96</v>
      </c>
    </row>
    <row r="101" spans="5:6" ht="12.75">
      <c r="E101">
        <v>82</v>
      </c>
      <c r="F101" t="s">
        <v>109</v>
      </c>
    </row>
    <row r="102" spans="5:6" ht="12.75">
      <c r="E102">
        <v>80</v>
      </c>
      <c r="F102" t="s">
        <v>101</v>
      </c>
    </row>
    <row r="103" spans="5:6" ht="12.75">
      <c r="E103">
        <v>77</v>
      </c>
      <c r="F103" t="s">
        <v>112</v>
      </c>
    </row>
    <row r="104" spans="1:8" ht="12.75">
      <c r="A104" s="4">
        <v>39387</v>
      </c>
      <c r="B104">
        <v>5428</v>
      </c>
      <c r="C104">
        <v>20</v>
      </c>
      <c r="D104">
        <v>13</v>
      </c>
      <c r="E104">
        <v>317</v>
      </c>
      <c r="F104" t="s">
        <v>92</v>
      </c>
      <c r="G104">
        <v>15</v>
      </c>
      <c r="H104" t="s">
        <v>144</v>
      </c>
    </row>
    <row r="105" spans="5:8" ht="12.75">
      <c r="E105">
        <v>159</v>
      </c>
      <c r="F105" t="s">
        <v>117</v>
      </c>
      <c r="G105">
        <v>7</v>
      </c>
      <c r="H105" t="s">
        <v>143</v>
      </c>
    </row>
    <row r="106" spans="5:8" ht="12.75">
      <c r="E106">
        <v>125</v>
      </c>
      <c r="F106" t="s">
        <v>94</v>
      </c>
      <c r="G106">
        <v>6</v>
      </c>
      <c r="H106" t="s">
        <v>145</v>
      </c>
    </row>
    <row r="107" spans="5:8" ht="12.75">
      <c r="E107">
        <v>110</v>
      </c>
      <c r="F107" t="s">
        <v>98</v>
      </c>
      <c r="G107">
        <v>2</v>
      </c>
      <c r="H107" t="s">
        <v>147</v>
      </c>
    </row>
    <row r="108" spans="5:8" ht="12.75">
      <c r="E108">
        <v>109</v>
      </c>
      <c r="F108" t="s">
        <v>96</v>
      </c>
      <c r="G108">
        <v>1</v>
      </c>
      <c r="H108" t="s">
        <v>136</v>
      </c>
    </row>
    <row r="109" spans="5:8" ht="12.75">
      <c r="E109">
        <v>99</v>
      </c>
      <c r="F109" t="s">
        <v>101</v>
      </c>
      <c r="G109">
        <v>1</v>
      </c>
      <c r="H109" t="s">
        <v>152</v>
      </c>
    </row>
    <row r="110" spans="5:8" ht="12.75">
      <c r="E110">
        <v>95</v>
      </c>
      <c r="F110" t="s">
        <v>106</v>
      </c>
      <c r="G110">
        <v>1</v>
      </c>
      <c r="H110" t="s">
        <v>149</v>
      </c>
    </row>
    <row r="111" spans="5:6" ht="12.75">
      <c r="E111">
        <v>93</v>
      </c>
      <c r="F111" t="s">
        <v>103</v>
      </c>
    </row>
    <row r="112" spans="5:6" ht="12.75">
      <c r="E112">
        <v>83</v>
      </c>
      <c r="F112" t="s">
        <v>109</v>
      </c>
    </row>
    <row r="113" spans="5:6" ht="12.75">
      <c r="E113">
        <v>81</v>
      </c>
      <c r="F113" t="s">
        <v>93</v>
      </c>
    </row>
    <row r="114" spans="5:6" ht="12.75">
      <c r="E114">
        <v>74</v>
      </c>
      <c r="F114" t="s">
        <v>97</v>
      </c>
    </row>
    <row r="115" spans="1:8" ht="12.75">
      <c r="A115" s="4">
        <v>39356</v>
      </c>
      <c r="B115">
        <v>20733</v>
      </c>
      <c r="C115">
        <v>12</v>
      </c>
      <c r="D115">
        <v>4</v>
      </c>
      <c r="E115">
        <v>976</v>
      </c>
      <c r="F115" t="s">
        <v>93</v>
      </c>
      <c r="G115">
        <v>15</v>
      </c>
      <c r="H115" t="s">
        <v>136</v>
      </c>
    </row>
    <row r="116" spans="5:8" ht="12.75">
      <c r="E116">
        <v>744</v>
      </c>
      <c r="F116" t="s">
        <v>94</v>
      </c>
      <c r="G116">
        <v>1</v>
      </c>
      <c r="H116" t="s">
        <v>144</v>
      </c>
    </row>
    <row r="117" spans="5:6" ht="12.75">
      <c r="E117">
        <v>737</v>
      </c>
      <c r="F117" t="s">
        <v>98</v>
      </c>
    </row>
    <row r="118" spans="5:6" ht="12.75">
      <c r="E118">
        <v>614</v>
      </c>
      <c r="F118" t="s">
        <v>118</v>
      </c>
    </row>
    <row r="119" spans="5:6" ht="12.75">
      <c r="E119">
        <v>582</v>
      </c>
      <c r="F119" t="s">
        <v>108</v>
      </c>
    </row>
    <row r="120" spans="5:6" ht="12.75">
      <c r="E120">
        <v>515</v>
      </c>
      <c r="F120" t="s">
        <v>106</v>
      </c>
    </row>
    <row r="121" spans="5:6" ht="12.75">
      <c r="E121">
        <v>504</v>
      </c>
      <c r="F121" t="s">
        <v>92</v>
      </c>
    </row>
    <row r="122" spans="5:6" ht="12.75">
      <c r="E122">
        <v>492</v>
      </c>
      <c r="F122" t="s">
        <v>102</v>
      </c>
    </row>
    <row r="123" spans="5:6" ht="12.75">
      <c r="E123">
        <v>486</v>
      </c>
      <c r="F123" t="s">
        <v>110</v>
      </c>
    </row>
    <row r="124" spans="5:6" ht="12.75">
      <c r="E124">
        <v>482</v>
      </c>
      <c r="F124" t="s">
        <v>114</v>
      </c>
    </row>
    <row r="125" spans="5:6" ht="12.75">
      <c r="E125">
        <v>480</v>
      </c>
      <c r="F125" t="s">
        <v>119</v>
      </c>
    </row>
    <row r="126" spans="1:8" ht="12.75">
      <c r="A126" s="4">
        <v>39326</v>
      </c>
      <c r="B126">
        <v>9217</v>
      </c>
      <c r="C126">
        <v>23</v>
      </c>
      <c r="D126">
        <v>14</v>
      </c>
      <c r="E126">
        <v>3761</v>
      </c>
      <c r="F126" t="s">
        <v>106</v>
      </c>
      <c r="G126">
        <v>18</v>
      </c>
      <c r="H126" t="s">
        <v>136</v>
      </c>
    </row>
    <row r="127" spans="5:8" ht="12.75">
      <c r="E127">
        <v>359</v>
      </c>
      <c r="F127" t="s">
        <v>92</v>
      </c>
      <c r="G127">
        <v>11</v>
      </c>
      <c r="H127" t="s">
        <v>144</v>
      </c>
    </row>
    <row r="128" spans="5:8" ht="12.75">
      <c r="E128">
        <v>311</v>
      </c>
      <c r="F128" t="s">
        <v>98</v>
      </c>
      <c r="G128">
        <v>8</v>
      </c>
      <c r="H128" t="s">
        <v>143</v>
      </c>
    </row>
    <row r="129" spans="5:6" ht="12.75">
      <c r="E129">
        <v>165</v>
      </c>
      <c r="F129" t="s">
        <v>94</v>
      </c>
    </row>
    <row r="130" spans="5:6" ht="12.75">
      <c r="E130">
        <v>147</v>
      </c>
      <c r="F130" t="s">
        <v>108</v>
      </c>
    </row>
    <row r="131" spans="5:6" ht="12.75">
      <c r="E131">
        <v>121</v>
      </c>
      <c r="F131" t="s">
        <v>101</v>
      </c>
    </row>
    <row r="132" spans="5:6" ht="12.75">
      <c r="E132">
        <v>111</v>
      </c>
      <c r="F132" t="s">
        <v>96</v>
      </c>
    </row>
    <row r="133" spans="5:6" ht="12.75">
      <c r="E133">
        <v>97</v>
      </c>
      <c r="F133" t="s">
        <v>104</v>
      </c>
    </row>
    <row r="134" spans="5:6" ht="12.75">
      <c r="E134">
        <v>97</v>
      </c>
      <c r="F134" t="s">
        <v>95</v>
      </c>
    </row>
    <row r="135" spans="5:6" ht="12.75">
      <c r="E135">
        <v>95</v>
      </c>
      <c r="F135" t="s">
        <v>103</v>
      </c>
    </row>
    <row r="136" spans="5:6" ht="12.75">
      <c r="E136">
        <v>91</v>
      </c>
      <c r="F136" t="s">
        <v>102</v>
      </c>
    </row>
    <row r="137" spans="1:8" ht="12.75">
      <c r="A137" t="s">
        <v>84</v>
      </c>
      <c r="B137">
        <v>16041</v>
      </c>
      <c r="C137">
        <v>12</v>
      </c>
      <c r="D137">
        <v>18</v>
      </c>
      <c r="E137">
        <v>11471</v>
      </c>
      <c r="F137" t="s">
        <v>106</v>
      </c>
      <c r="G137">
        <v>14</v>
      </c>
      <c r="H137" t="s">
        <v>143</v>
      </c>
    </row>
    <row r="138" spans="5:8" ht="12.75">
      <c r="E138">
        <v>305</v>
      </c>
      <c r="F138" t="s">
        <v>94</v>
      </c>
      <c r="G138">
        <v>5</v>
      </c>
      <c r="H138" t="s">
        <v>144</v>
      </c>
    </row>
    <row r="139" spans="5:8" ht="12.75">
      <c r="E139">
        <v>273</v>
      </c>
      <c r="F139" t="s">
        <v>98</v>
      </c>
      <c r="G139">
        <v>4</v>
      </c>
      <c r="H139" t="s">
        <v>145</v>
      </c>
    </row>
    <row r="140" spans="5:8" ht="12.75">
      <c r="E140">
        <v>233</v>
      </c>
      <c r="F140" t="s">
        <v>92</v>
      </c>
      <c r="G140">
        <v>4</v>
      </c>
      <c r="H140" t="s">
        <v>120</v>
      </c>
    </row>
    <row r="141" spans="5:8" ht="12.75">
      <c r="E141">
        <v>129</v>
      </c>
      <c r="F141" t="s">
        <v>108</v>
      </c>
      <c r="G141">
        <v>2</v>
      </c>
      <c r="H141" t="s">
        <v>136</v>
      </c>
    </row>
    <row r="142" spans="5:8" ht="12.75">
      <c r="E142">
        <v>105</v>
      </c>
      <c r="F142" t="s">
        <v>101</v>
      </c>
      <c r="G142">
        <v>1</v>
      </c>
      <c r="H142" t="s">
        <v>153</v>
      </c>
    </row>
    <row r="143" spans="5:6" ht="12.75">
      <c r="E143">
        <v>97</v>
      </c>
      <c r="F143" t="s">
        <v>96</v>
      </c>
    </row>
    <row r="144" spans="5:6" ht="12.75">
      <c r="E144">
        <v>79</v>
      </c>
      <c r="F144" t="s">
        <v>104</v>
      </c>
    </row>
    <row r="145" spans="5:6" ht="12.75">
      <c r="E145">
        <v>51</v>
      </c>
      <c r="F145" t="s">
        <v>120</v>
      </c>
    </row>
    <row r="146" spans="5:6" ht="12.75">
      <c r="E146">
        <v>51</v>
      </c>
      <c r="F146" t="s">
        <v>109</v>
      </c>
    </row>
    <row r="147" spans="5:6" ht="12.75">
      <c r="E147">
        <v>45</v>
      </c>
      <c r="F147" t="s">
        <v>121</v>
      </c>
    </row>
    <row r="148" spans="1:8" ht="12.75">
      <c r="A148" t="s">
        <v>85</v>
      </c>
      <c r="B148">
        <v>12555</v>
      </c>
      <c r="C148">
        <v>76</v>
      </c>
      <c r="D148">
        <v>232</v>
      </c>
      <c r="E148">
        <v>1060</v>
      </c>
      <c r="F148" t="s">
        <v>106</v>
      </c>
      <c r="G148">
        <v>198</v>
      </c>
      <c r="H148" t="s">
        <v>144</v>
      </c>
    </row>
    <row r="149" spans="5:8" ht="12.75">
      <c r="E149">
        <v>843</v>
      </c>
      <c r="F149" t="s">
        <v>96</v>
      </c>
      <c r="G149">
        <v>60</v>
      </c>
      <c r="H149" t="s">
        <v>143</v>
      </c>
    </row>
    <row r="150" spans="5:8" ht="12.75">
      <c r="E150">
        <v>596</v>
      </c>
      <c r="F150" t="s">
        <v>92</v>
      </c>
      <c r="G150">
        <v>43</v>
      </c>
      <c r="H150" t="s">
        <v>136</v>
      </c>
    </row>
    <row r="151" spans="5:8" ht="12.75">
      <c r="E151">
        <v>392</v>
      </c>
      <c r="F151" t="s">
        <v>98</v>
      </c>
      <c r="G151">
        <v>4</v>
      </c>
      <c r="H151" t="s">
        <v>145</v>
      </c>
    </row>
    <row r="152" spans="5:8" ht="12.75">
      <c r="E152">
        <v>226</v>
      </c>
      <c r="F152" t="s">
        <v>122</v>
      </c>
      <c r="G152">
        <v>2</v>
      </c>
      <c r="H152" t="s">
        <v>147</v>
      </c>
    </row>
    <row r="153" spans="5:8" ht="12.75">
      <c r="E153">
        <v>213</v>
      </c>
      <c r="F153" t="s">
        <v>114</v>
      </c>
      <c r="G153">
        <v>1</v>
      </c>
      <c r="H153" t="s">
        <v>154</v>
      </c>
    </row>
    <row r="154" spans="5:6" ht="12.75">
      <c r="E154">
        <v>211</v>
      </c>
      <c r="F154" t="s">
        <v>110</v>
      </c>
    </row>
    <row r="155" spans="5:6" ht="12.75">
      <c r="E155">
        <v>210</v>
      </c>
      <c r="F155" t="s">
        <v>94</v>
      </c>
    </row>
    <row r="156" spans="5:6" ht="12.75">
      <c r="E156">
        <v>208</v>
      </c>
      <c r="F156" t="s">
        <v>102</v>
      </c>
    </row>
    <row r="157" spans="5:6" ht="12.75">
      <c r="E157">
        <v>208</v>
      </c>
      <c r="F157" t="s">
        <v>101</v>
      </c>
    </row>
    <row r="158" spans="5:6" ht="12.75">
      <c r="E158">
        <v>193</v>
      </c>
      <c r="F158" t="s">
        <v>108</v>
      </c>
    </row>
    <row r="159" spans="1:8" ht="12.75">
      <c r="A159" t="s">
        <v>86</v>
      </c>
      <c r="B159">
        <v>13917</v>
      </c>
      <c r="C159">
        <v>65</v>
      </c>
      <c r="D159">
        <v>27</v>
      </c>
      <c r="E159">
        <v>584</v>
      </c>
      <c r="F159" t="s">
        <v>102</v>
      </c>
      <c r="G159">
        <v>68</v>
      </c>
      <c r="H159" t="s">
        <v>136</v>
      </c>
    </row>
    <row r="160" spans="5:8" ht="12.75">
      <c r="E160">
        <v>540</v>
      </c>
      <c r="F160" t="s">
        <v>114</v>
      </c>
      <c r="G160">
        <v>7</v>
      </c>
      <c r="H160" t="s">
        <v>144</v>
      </c>
    </row>
    <row r="161" spans="5:8" ht="12.75">
      <c r="E161">
        <v>500</v>
      </c>
      <c r="F161" t="s">
        <v>92</v>
      </c>
      <c r="G161">
        <v>6</v>
      </c>
      <c r="H161" t="s">
        <v>145</v>
      </c>
    </row>
    <row r="162" spans="5:8" ht="12.75">
      <c r="E162">
        <v>346</v>
      </c>
      <c r="F162" t="s">
        <v>110</v>
      </c>
      <c r="G162">
        <v>5</v>
      </c>
      <c r="H162" t="s">
        <v>155</v>
      </c>
    </row>
    <row r="163" spans="5:8" ht="12.75">
      <c r="E163">
        <v>283</v>
      </c>
      <c r="F163" t="s">
        <v>123</v>
      </c>
      <c r="G163">
        <v>3</v>
      </c>
      <c r="H163" t="s">
        <v>156</v>
      </c>
    </row>
    <row r="164" spans="5:8" ht="12.75">
      <c r="E164">
        <v>279</v>
      </c>
      <c r="F164" t="s">
        <v>118</v>
      </c>
      <c r="G164">
        <v>2</v>
      </c>
      <c r="H164" t="s">
        <v>143</v>
      </c>
    </row>
    <row r="165" spans="5:8" ht="12.75">
      <c r="E165">
        <v>276</v>
      </c>
      <c r="F165" t="s">
        <v>119</v>
      </c>
      <c r="G165">
        <v>1</v>
      </c>
      <c r="H165" t="s">
        <v>157</v>
      </c>
    </row>
    <row r="166" spans="5:6" ht="12.75">
      <c r="E166">
        <v>264</v>
      </c>
      <c r="F166" t="s">
        <v>122</v>
      </c>
    </row>
    <row r="167" spans="5:6" ht="12.75">
      <c r="E167">
        <v>259</v>
      </c>
      <c r="F167" t="s">
        <v>124</v>
      </c>
    </row>
    <row r="168" spans="5:6" ht="12.75">
      <c r="E168">
        <v>244</v>
      </c>
      <c r="F168" t="s">
        <v>96</v>
      </c>
    </row>
    <row r="169" spans="5:6" ht="12.75">
      <c r="E169">
        <v>240</v>
      </c>
      <c r="F169" t="s">
        <v>98</v>
      </c>
    </row>
    <row r="170" spans="1:8" ht="12.75">
      <c r="A170" t="s">
        <v>87</v>
      </c>
      <c r="B170">
        <v>7696</v>
      </c>
      <c r="C170">
        <v>59</v>
      </c>
      <c r="D170">
        <v>41</v>
      </c>
      <c r="E170">
        <v>304</v>
      </c>
      <c r="F170" t="s">
        <v>92</v>
      </c>
      <c r="G170">
        <v>84</v>
      </c>
      <c r="H170" t="s">
        <v>136</v>
      </c>
    </row>
    <row r="171" spans="5:8" ht="12.75">
      <c r="E171">
        <v>193</v>
      </c>
      <c r="F171" t="s">
        <v>101</v>
      </c>
      <c r="G171">
        <v>7</v>
      </c>
      <c r="H171" t="s">
        <v>145</v>
      </c>
    </row>
    <row r="172" spans="5:8" ht="12.75">
      <c r="E172">
        <v>192</v>
      </c>
      <c r="F172" t="s">
        <v>103</v>
      </c>
      <c r="G172">
        <v>4</v>
      </c>
      <c r="H172" t="s">
        <v>147</v>
      </c>
    </row>
    <row r="173" spans="5:8" ht="12.75">
      <c r="E173">
        <v>180</v>
      </c>
      <c r="F173" t="s">
        <v>109</v>
      </c>
      <c r="G173">
        <v>2</v>
      </c>
      <c r="H173" t="s">
        <v>158</v>
      </c>
    </row>
    <row r="174" spans="5:8" ht="12.75">
      <c r="E174">
        <v>177</v>
      </c>
      <c r="F174" t="s">
        <v>125</v>
      </c>
      <c r="G174">
        <v>1</v>
      </c>
      <c r="H174" t="s">
        <v>143</v>
      </c>
    </row>
    <row r="175" spans="5:8" ht="12.75">
      <c r="E175">
        <v>140</v>
      </c>
      <c r="F175" t="s">
        <v>122</v>
      </c>
      <c r="G175">
        <v>1</v>
      </c>
      <c r="H175" t="s">
        <v>155</v>
      </c>
    </row>
    <row r="176" spans="5:8" ht="12.75">
      <c r="E176">
        <v>137</v>
      </c>
      <c r="F176" t="s">
        <v>116</v>
      </c>
      <c r="G176">
        <v>1</v>
      </c>
      <c r="H176" t="s">
        <v>144</v>
      </c>
    </row>
    <row r="177" spans="5:6" ht="12.75">
      <c r="E177">
        <v>136</v>
      </c>
      <c r="F177" t="s">
        <v>126</v>
      </c>
    </row>
    <row r="178" spans="5:6" ht="12.75">
      <c r="E178">
        <v>135</v>
      </c>
      <c r="F178" t="s">
        <v>127</v>
      </c>
    </row>
    <row r="179" spans="5:6" ht="12.75">
      <c r="E179">
        <v>130</v>
      </c>
      <c r="F179" t="s">
        <v>98</v>
      </c>
    </row>
    <row r="180" spans="5:6" ht="12.75">
      <c r="E180">
        <v>127</v>
      </c>
      <c r="F180" t="s">
        <v>110</v>
      </c>
    </row>
    <row r="181" spans="1:8" ht="12.75">
      <c r="A181" t="s">
        <v>88</v>
      </c>
      <c r="B181">
        <v>7347</v>
      </c>
      <c r="C181">
        <v>11</v>
      </c>
      <c r="D181">
        <v>5</v>
      </c>
      <c r="E181">
        <v>365</v>
      </c>
      <c r="F181" t="s">
        <v>92</v>
      </c>
      <c r="G181">
        <v>5</v>
      </c>
      <c r="H181" t="s">
        <v>136</v>
      </c>
    </row>
    <row r="182" spans="5:8" ht="12.75">
      <c r="E182">
        <v>258</v>
      </c>
      <c r="F182" t="s">
        <v>109</v>
      </c>
      <c r="G182">
        <v>2</v>
      </c>
      <c r="H182" t="s">
        <v>159</v>
      </c>
    </row>
    <row r="183" spans="5:8" ht="12.75">
      <c r="E183">
        <v>246</v>
      </c>
      <c r="F183" t="s">
        <v>103</v>
      </c>
      <c r="G183">
        <v>2</v>
      </c>
      <c r="H183" t="s">
        <v>160</v>
      </c>
    </row>
    <row r="184" spans="5:8" ht="12.75">
      <c r="E184">
        <v>204</v>
      </c>
      <c r="F184" t="s">
        <v>124</v>
      </c>
      <c r="G184">
        <v>2</v>
      </c>
      <c r="H184" t="s">
        <v>151</v>
      </c>
    </row>
    <row r="185" spans="5:8" ht="12.75">
      <c r="E185">
        <v>185</v>
      </c>
      <c r="F185" t="s">
        <v>108</v>
      </c>
      <c r="G185">
        <v>2</v>
      </c>
      <c r="H185" t="s">
        <v>152</v>
      </c>
    </row>
    <row r="186" spans="5:8" ht="12.75">
      <c r="E186">
        <v>179</v>
      </c>
      <c r="F186" t="s">
        <v>114</v>
      </c>
      <c r="G186">
        <v>2</v>
      </c>
      <c r="H186" t="s">
        <v>145</v>
      </c>
    </row>
    <row r="187" spans="5:8" ht="12.75">
      <c r="E187">
        <v>174</v>
      </c>
      <c r="F187" t="s">
        <v>98</v>
      </c>
      <c r="G187">
        <v>1</v>
      </c>
      <c r="H187" t="s">
        <v>154</v>
      </c>
    </row>
    <row r="188" spans="5:6" ht="12.75">
      <c r="E188">
        <v>158</v>
      </c>
      <c r="F188" t="s">
        <v>102</v>
      </c>
    </row>
    <row r="189" spans="5:6" ht="12.75">
      <c r="E189">
        <v>126</v>
      </c>
      <c r="F189" t="s">
        <v>125</v>
      </c>
    </row>
    <row r="190" spans="5:6" ht="12.75">
      <c r="E190">
        <v>111</v>
      </c>
      <c r="F190" t="s">
        <v>101</v>
      </c>
    </row>
    <row r="191" spans="5:6" ht="12.75">
      <c r="E191">
        <v>106</v>
      </c>
      <c r="F191" t="s">
        <v>128</v>
      </c>
    </row>
    <row r="192" spans="1:8" ht="12.75">
      <c r="A192" s="4">
        <v>39142</v>
      </c>
      <c r="B192">
        <v>10175</v>
      </c>
      <c r="C192">
        <v>54</v>
      </c>
      <c r="D192">
        <v>18</v>
      </c>
      <c r="E192">
        <v>417</v>
      </c>
      <c r="F192" t="s">
        <v>92</v>
      </c>
      <c r="G192">
        <v>26</v>
      </c>
      <c r="H192" t="s">
        <v>136</v>
      </c>
    </row>
    <row r="193" spans="5:8" ht="12.75">
      <c r="E193">
        <v>324</v>
      </c>
      <c r="F193" t="s">
        <v>109</v>
      </c>
      <c r="G193">
        <v>19</v>
      </c>
      <c r="H193" t="s">
        <v>144</v>
      </c>
    </row>
    <row r="194" spans="5:8" ht="12.75">
      <c r="E194">
        <v>308</v>
      </c>
      <c r="F194" t="s">
        <v>98</v>
      </c>
      <c r="G194">
        <v>7</v>
      </c>
      <c r="H194" t="s">
        <v>148</v>
      </c>
    </row>
    <row r="195" spans="5:8" ht="12.75">
      <c r="E195">
        <v>271</v>
      </c>
      <c r="F195" t="s">
        <v>124</v>
      </c>
      <c r="G195">
        <v>5</v>
      </c>
      <c r="H195" t="s">
        <v>143</v>
      </c>
    </row>
    <row r="196" spans="5:8" ht="12.75">
      <c r="E196">
        <v>269</v>
      </c>
      <c r="F196" t="s">
        <v>108</v>
      </c>
      <c r="G196">
        <v>5</v>
      </c>
      <c r="H196" t="s">
        <v>157</v>
      </c>
    </row>
    <row r="197" spans="5:8" ht="12.75">
      <c r="E197">
        <v>200</v>
      </c>
      <c r="F197" t="s">
        <v>118</v>
      </c>
      <c r="G197">
        <v>3</v>
      </c>
      <c r="H197" t="s">
        <v>152</v>
      </c>
    </row>
    <row r="198" spans="5:8" ht="12.75">
      <c r="E198">
        <v>194</v>
      </c>
      <c r="F198" t="s">
        <v>129</v>
      </c>
      <c r="G198">
        <v>2</v>
      </c>
      <c r="H198" t="s">
        <v>160</v>
      </c>
    </row>
    <row r="199" spans="5:8" ht="12.75">
      <c r="E199">
        <v>184</v>
      </c>
      <c r="F199" t="s">
        <v>125</v>
      </c>
      <c r="G199">
        <v>2</v>
      </c>
      <c r="H199" t="s">
        <v>161</v>
      </c>
    </row>
    <row r="200" spans="5:8" ht="12.75">
      <c r="E200">
        <v>176</v>
      </c>
      <c r="F200" t="s">
        <v>122</v>
      </c>
      <c r="G200">
        <v>2</v>
      </c>
      <c r="H200" t="s">
        <v>145</v>
      </c>
    </row>
    <row r="201" spans="5:8" ht="12.75">
      <c r="E201">
        <v>167</v>
      </c>
      <c r="F201" t="s">
        <v>114</v>
      </c>
      <c r="G201">
        <v>1</v>
      </c>
      <c r="H201" t="s">
        <v>162</v>
      </c>
    </row>
    <row r="202" spans="5:6" ht="12.75">
      <c r="E202">
        <v>164</v>
      </c>
      <c r="F202" t="s">
        <v>102</v>
      </c>
    </row>
    <row r="203" spans="1:8" ht="12.75">
      <c r="A203" t="s">
        <v>89</v>
      </c>
      <c r="B203">
        <v>4948</v>
      </c>
      <c r="C203">
        <v>37</v>
      </c>
      <c r="D203">
        <v>35</v>
      </c>
      <c r="E203">
        <v>337</v>
      </c>
      <c r="F203" t="s">
        <v>92</v>
      </c>
      <c r="G203">
        <v>42</v>
      </c>
      <c r="H203" t="s">
        <v>144</v>
      </c>
    </row>
    <row r="204" spans="5:8" ht="12.75">
      <c r="E204">
        <v>157</v>
      </c>
      <c r="F204" t="s">
        <v>130</v>
      </c>
      <c r="G204">
        <v>14</v>
      </c>
      <c r="H204" t="s">
        <v>143</v>
      </c>
    </row>
    <row r="205" spans="5:8" ht="12.75">
      <c r="E205">
        <v>130</v>
      </c>
      <c r="F205" t="s">
        <v>103</v>
      </c>
      <c r="G205">
        <v>10</v>
      </c>
      <c r="H205" t="s">
        <v>145</v>
      </c>
    </row>
    <row r="206" spans="5:8" ht="12.75">
      <c r="E206">
        <v>112</v>
      </c>
      <c r="F206" t="s">
        <v>125</v>
      </c>
      <c r="G206">
        <v>5</v>
      </c>
      <c r="H206" t="s">
        <v>136</v>
      </c>
    </row>
    <row r="207" spans="5:8" ht="12.75">
      <c r="E207">
        <v>107</v>
      </c>
      <c r="F207" t="s">
        <v>101</v>
      </c>
      <c r="G207">
        <v>1</v>
      </c>
      <c r="H207" t="s">
        <v>163</v>
      </c>
    </row>
    <row r="208" spans="5:6" ht="12.75">
      <c r="E208">
        <v>107</v>
      </c>
      <c r="F208" t="s">
        <v>98</v>
      </c>
    </row>
    <row r="209" spans="5:6" ht="12.75">
      <c r="E209">
        <v>99</v>
      </c>
      <c r="F209" t="s">
        <v>124</v>
      </c>
    </row>
    <row r="210" spans="5:6" ht="12.75">
      <c r="E210">
        <v>97</v>
      </c>
      <c r="F210" t="s">
        <v>108</v>
      </c>
    </row>
    <row r="211" spans="5:6" ht="12.75">
      <c r="E211">
        <v>97</v>
      </c>
      <c r="F211" t="s">
        <v>131</v>
      </c>
    </row>
    <row r="212" spans="5:6" ht="12.75">
      <c r="E212">
        <v>85</v>
      </c>
      <c r="F212" t="s">
        <v>109</v>
      </c>
    </row>
    <row r="213" spans="5:6" ht="12.75">
      <c r="E213">
        <v>70</v>
      </c>
      <c r="F213" t="s">
        <v>132</v>
      </c>
    </row>
    <row r="214" spans="1:8" ht="12.75">
      <c r="A214" s="4">
        <v>39083</v>
      </c>
      <c r="B214">
        <v>5741</v>
      </c>
      <c r="C214">
        <v>57</v>
      </c>
      <c r="D214">
        <v>25</v>
      </c>
      <c r="E214">
        <v>312</v>
      </c>
      <c r="F214" t="s">
        <v>92</v>
      </c>
      <c r="G214">
        <v>24</v>
      </c>
      <c r="H214" t="s">
        <v>136</v>
      </c>
    </row>
    <row r="215" spans="5:8" ht="12.75">
      <c r="E215">
        <v>187</v>
      </c>
      <c r="F215" t="s">
        <v>103</v>
      </c>
      <c r="G215">
        <v>21</v>
      </c>
      <c r="H215" t="s">
        <v>152</v>
      </c>
    </row>
    <row r="216" spans="5:8" ht="12.75">
      <c r="E216">
        <v>169</v>
      </c>
      <c r="F216" t="s">
        <v>125</v>
      </c>
      <c r="G216">
        <v>20</v>
      </c>
      <c r="H216" t="s">
        <v>144</v>
      </c>
    </row>
    <row r="217" spans="5:8" ht="12.75">
      <c r="E217">
        <v>140</v>
      </c>
      <c r="F217" t="s">
        <v>124</v>
      </c>
      <c r="G217">
        <v>9</v>
      </c>
      <c r="H217" t="s">
        <v>143</v>
      </c>
    </row>
    <row r="218" spans="5:8" ht="12.75">
      <c r="E218">
        <v>129</v>
      </c>
      <c r="F218" t="s">
        <v>101</v>
      </c>
      <c r="G218">
        <v>8</v>
      </c>
      <c r="H218" t="s">
        <v>145</v>
      </c>
    </row>
    <row r="219" spans="5:6" ht="12.75">
      <c r="E219">
        <v>121</v>
      </c>
      <c r="F219" t="s">
        <v>109</v>
      </c>
    </row>
    <row r="220" spans="5:6" ht="12.75">
      <c r="E220">
        <v>113</v>
      </c>
      <c r="F220" t="s">
        <v>98</v>
      </c>
    </row>
    <row r="221" spans="5:6" ht="12.75">
      <c r="E221">
        <v>111</v>
      </c>
      <c r="F221" t="s">
        <v>133</v>
      </c>
    </row>
    <row r="222" spans="5:6" ht="12.75">
      <c r="E222">
        <v>111</v>
      </c>
      <c r="F222" t="s">
        <v>112</v>
      </c>
    </row>
    <row r="223" spans="5:6" ht="12.75">
      <c r="E223">
        <v>107</v>
      </c>
      <c r="F223" t="s">
        <v>131</v>
      </c>
    </row>
    <row r="224" spans="5:6" ht="12.75">
      <c r="E224">
        <v>104</v>
      </c>
      <c r="F224" t="s">
        <v>106</v>
      </c>
    </row>
    <row r="225" spans="1:8" ht="12.75">
      <c r="A225" t="s">
        <v>90</v>
      </c>
      <c r="B225">
        <v>6717</v>
      </c>
      <c r="C225">
        <v>87</v>
      </c>
      <c r="D225">
        <v>35</v>
      </c>
      <c r="E225">
        <v>303</v>
      </c>
      <c r="F225" t="s">
        <v>92</v>
      </c>
      <c r="G225">
        <v>36</v>
      </c>
      <c r="H225" t="s">
        <v>136</v>
      </c>
    </row>
    <row r="226" spans="5:8" ht="12.75">
      <c r="E226">
        <v>171</v>
      </c>
      <c r="F226" t="s">
        <v>124</v>
      </c>
      <c r="G226">
        <v>35</v>
      </c>
      <c r="H226" t="s">
        <v>144</v>
      </c>
    </row>
    <row r="227" spans="5:8" ht="12.75">
      <c r="E227">
        <v>166</v>
      </c>
      <c r="F227" t="s">
        <v>109</v>
      </c>
      <c r="G227">
        <v>19</v>
      </c>
      <c r="H227" t="s">
        <v>164</v>
      </c>
    </row>
    <row r="228" spans="5:8" ht="12.75">
      <c r="E228">
        <v>162</v>
      </c>
      <c r="F228" t="s">
        <v>103</v>
      </c>
      <c r="G228">
        <v>11</v>
      </c>
      <c r="H228" t="s">
        <v>151</v>
      </c>
    </row>
    <row r="229" spans="5:8" ht="12.75">
      <c r="E229">
        <v>162</v>
      </c>
      <c r="F229" t="s">
        <v>134</v>
      </c>
      <c r="G229">
        <v>9</v>
      </c>
      <c r="H229" t="s">
        <v>159</v>
      </c>
    </row>
    <row r="230" spans="5:8" ht="12.75">
      <c r="E230">
        <v>141</v>
      </c>
      <c r="F230" t="s">
        <v>133</v>
      </c>
      <c r="G230">
        <v>4</v>
      </c>
      <c r="H230" t="s">
        <v>160</v>
      </c>
    </row>
    <row r="231" spans="5:8" ht="12.75">
      <c r="E231">
        <v>135</v>
      </c>
      <c r="F231" t="s">
        <v>101</v>
      </c>
      <c r="G231">
        <v>3</v>
      </c>
      <c r="H231" t="s">
        <v>152</v>
      </c>
    </row>
    <row r="232" spans="5:8" ht="12.75">
      <c r="E232">
        <v>123</v>
      </c>
      <c r="F232" t="s">
        <v>102</v>
      </c>
      <c r="G232">
        <v>2</v>
      </c>
      <c r="H232" t="s">
        <v>162</v>
      </c>
    </row>
    <row r="233" spans="5:8" ht="12.75">
      <c r="E233">
        <v>122</v>
      </c>
      <c r="F233" t="s">
        <v>135</v>
      </c>
      <c r="G233">
        <v>2</v>
      </c>
      <c r="H233" t="s">
        <v>145</v>
      </c>
    </row>
    <row r="234" spans="5:8" ht="12.75">
      <c r="E234">
        <v>122</v>
      </c>
      <c r="F234" t="s">
        <v>114</v>
      </c>
      <c r="G234">
        <v>1</v>
      </c>
      <c r="H234" t="s">
        <v>165</v>
      </c>
    </row>
    <row r="235" spans="5:6" ht="12.75">
      <c r="E235">
        <v>116</v>
      </c>
      <c r="F235" t="s">
        <v>136</v>
      </c>
    </row>
    <row r="236" spans="1:8" ht="12.75">
      <c r="A236" s="4">
        <v>39022</v>
      </c>
      <c r="B236">
        <v>8528</v>
      </c>
      <c r="C236">
        <v>135</v>
      </c>
      <c r="D236">
        <v>34</v>
      </c>
      <c r="E236">
        <v>524</v>
      </c>
      <c r="F236" t="s">
        <v>92</v>
      </c>
      <c r="G236">
        <v>93</v>
      </c>
      <c r="H236" t="s">
        <v>136</v>
      </c>
    </row>
    <row r="237" spans="5:8" ht="12.75">
      <c r="E237">
        <v>206</v>
      </c>
      <c r="F237" t="s">
        <v>124</v>
      </c>
      <c r="G237">
        <v>22</v>
      </c>
      <c r="H237" t="s">
        <v>151</v>
      </c>
    </row>
    <row r="238" spans="5:8" ht="12.75">
      <c r="E238">
        <v>204</v>
      </c>
      <c r="F238" t="s">
        <v>103</v>
      </c>
      <c r="G238">
        <v>19</v>
      </c>
      <c r="H238" t="s">
        <v>164</v>
      </c>
    </row>
    <row r="239" spans="5:8" ht="12.75">
      <c r="E239">
        <v>180</v>
      </c>
      <c r="F239" t="s">
        <v>109</v>
      </c>
      <c r="G239">
        <v>14</v>
      </c>
      <c r="H239" t="s">
        <v>144</v>
      </c>
    </row>
    <row r="240" spans="5:8" ht="12.75">
      <c r="E240">
        <v>168</v>
      </c>
      <c r="F240" t="s">
        <v>131</v>
      </c>
      <c r="G240">
        <v>7</v>
      </c>
      <c r="H240" t="s">
        <v>161</v>
      </c>
    </row>
    <row r="241" spans="5:8" ht="12.75">
      <c r="E241">
        <v>160</v>
      </c>
      <c r="F241" t="s">
        <v>135</v>
      </c>
      <c r="G241">
        <v>6</v>
      </c>
      <c r="H241" t="s">
        <v>145</v>
      </c>
    </row>
    <row r="242" spans="5:8" ht="12.75">
      <c r="E242">
        <v>153</v>
      </c>
      <c r="F242" t="s">
        <v>101</v>
      </c>
      <c r="G242">
        <v>2</v>
      </c>
      <c r="H242" t="s">
        <v>152</v>
      </c>
    </row>
    <row r="243" spans="5:8" ht="12.75">
      <c r="E243">
        <v>142</v>
      </c>
      <c r="F243" t="s">
        <v>137</v>
      </c>
      <c r="G243">
        <v>1</v>
      </c>
      <c r="H243" t="s">
        <v>143</v>
      </c>
    </row>
    <row r="244" spans="5:8" ht="12.75">
      <c r="E244">
        <v>136</v>
      </c>
      <c r="F244" t="s">
        <v>106</v>
      </c>
      <c r="G244">
        <v>1</v>
      </c>
      <c r="H244" t="s">
        <v>166</v>
      </c>
    </row>
    <row r="245" spans="5:8" ht="12.75">
      <c r="E245">
        <v>132</v>
      </c>
      <c r="F245" t="s">
        <v>138</v>
      </c>
      <c r="G245">
        <v>1</v>
      </c>
      <c r="H245" t="s">
        <v>167</v>
      </c>
    </row>
    <row r="246" spans="7:8" ht="12.75">
      <c r="G246">
        <v>1</v>
      </c>
      <c r="H246" t="s">
        <v>159</v>
      </c>
    </row>
    <row r="247" spans="1:8" ht="12.75">
      <c r="A247" s="4">
        <v>38991</v>
      </c>
      <c r="B247">
        <v>2679</v>
      </c>
      <c r="C247">
        <v>194</v>
      </c>
      <c r="D247">
        <v>56</v>
      </c>
      <c r="E247">
        <v>355</v>
      </c>
      <c r="F247" t="s">
        <v>92</v>
      </c>
      <c r="G247">
        <v>150</v>
      </c>
      <c r="H247" t="s">
        <v>136</v>
      </c>
    </row>
    <row r="248" spans="5:8" ht="12.75">
      <c r="E248">
        <v>147</v>
      </c>
      <c r="F248" t="s">
        <v>138</v>
      </c>
      <c r="G248">
        <v>24</v>
      </c>
      <c r="H248" t="s">
        <v>151</v>
      </c>
    </row>
    <row r="249" spans="5:8" ht="12.75">
      <c r="E249">
        <v>105</v>
      </c>
      <c r="F249" t="s">
        <v>122</v>
      </c>
      <c r="G249">
        <v>17</v>
      </c>
      <c r="H249" t="s">
        <v>145</v>
      </c>
    </row>
    <row r="250" spans="5:8" ht="12.75">
      <c r="E250">
        <v>102</v>
      </c>
      <c r="F250" t="s">
        <v>125</v>
      </c>
      <c r="G250">
        <v>13</v>
      </c>
      <c r="H250" t="s">
        <v>152</v>
      </c>
    </row>
    <row r="251" spans="5:8" ht="12.75">
      <c r="E251">
        <v>98</v>
      </c>
      <c r="F251" t="s">
        <v>109</v>
      </c>
      <c r="G251">
        <v>13</v>
      </c>
      <c r="H251" t="s">
        <v>144</v>
      </c>
    </row>
    <row r="252" spans="5:8" ht="12.75">
      <c r="E252">
        <v>88</v>
      </c>
      <c r="F252" t="s">
        <v>139</v>
      </c>
      <c r="G252">
        <v>9</v>
      </c>
      <c r="H252" t="s">
        <v>168</v>
      </c>
    </row>
    <row r="253" spans="5:8" ht="12.75">
      <c r="E253">
        <v>84</v>
      </c>
      <c r="F253" t="s">
        <v>102</v>
      </c>
      <c r="G253">
        <v>9</v>
      </c>
      <c r="H253" t="s">
        <v>148</v>
      </c>
    </row>
    <row r="254" spans="5:8" ht="12.75">
      <c r="E254">
        <v>77</v>
      </c>
      <c r="F254" t="s">
        <v>135</v>
      </c>
      <c r="G254">
        <v>8</v>
      </c>
      <c r="H254" t="s">
        <v>143</v>
      </c>
    </row>
    <row r="255" spans="5:8" ht="12.75">
      <c r="E255">
        <v>70</v>
      </c>
      <c r="F255" t="s">
        <v>101</v>
      </c>
      <c r="G255">
        <v>2</v>
      </c>
      <c r="H255" t="s">
        <v>169</v>
      </c>
    </row>
    <row r="256" spans="5:8" ht="12.75">
      <c r="E256">
        <v>58</v>
      </c>
      <c r="F256" t="s">
        <v>106</v>
      </c>
      <c r="G256">
        <v>2</v>
      </c>
      <c r="H256" t="s">
        <v>170</v>
      </c>
    </row>
    <row r="257" spans="5:8" ht="12.75">
      <c r="E257">
        <v>56</v>
      </c>
      <c r="F257" t="s">
        <v>98</v>
      </c>
      <c r="G257">
        <v>1</v>
      </c>
      <c r="H257" t="s">
        <v>156</v>
      </c>
    </row>
    <row r="258" spans="1:8" ht="12.75">
      <c r="A258" s="4">
        <v>38961</v>
      </c>
      <c r="B258">
        <v>3787</v>
      </c>
      <c r="C258">
        <v>271</v>
      </c>
      <c r="D258">
        <v>67</v>
      </c>
      <c r="E258">
        <v>578</v>
      </c>
      <c r="F258" t="s">
        <v>92</v>
      </c>
      <c r="G258">
        <v>242</v>
      </c>
      <c r="H258" t="s">
        <v>136</v>
      </c>
    </row>
    <row r="259" spans="5:8" ht="12.75">
      <c r="E259">
        <v>164</v>
      </c>
      <c r="F259" t="s">
        <v>135</v>
      </c>
      <c r="G259">
        <v>25</v>
      </c>
      <c r="H259" t="s">
        <v>151</v>
      </c>
    </row>
    <row r="260" spans="5:8" ht="12.75">
      <c r="E260">
        <v>159</v>
      </c>
      <c r="F260" t="s">
        <v>102</v>
      </c>
      <c r="G260">
        <v>19</v>
      </c>
      <c r="H260" t="s">
        <v>143</v>
      </c>
    </row>
    <row r="261" spans="5:8" ht="12.75">
      <c r="E261">
        <v>151</v>
      </c>
      <c r="F261" t="s">
        <v>110</v>
      </c>
      <c r="G261">
        <v>13</v>
      </c>
      <c r="H261" t="s">
        <v>160</v>
      </c>
    </row>
    <row r="262" spans="5:8" ht="12.75">
      <c r="E262">
        <v>151</v>
      </c>
      <c r="F262" t="s">
        <v>98</v>
      </c>
      <c r="G262">
        <v>8</v>
      </c>
      <c r="H262" t="s">
        <v>165</v>
      </c>
    </row>
    <row r="263" spans="5:8" ht="12.75">
      <c r="E263">
        <v>142</v>
      </c>
      <c r="F263" t="s">
        <v>138</v>
      </c>
      <c r="G263">
        <v>6</v>
      </c>
      <c r="H263" t="s">
        <v>144</v>
      </c>
    </row>
    <row r="264" spans="5:8" ht="12.75">
      <c r="E264">
        <v>138</v>
      </c>
      <c r="F264" t="s">
        <v>106</v>
      </c>
      <c r="G264">
        <v>4</v>
      </c>
      <c r="H264" t="s">
        <v>169</v>
      </c>
    </row>
    <row r="265" spans="5:8" ht="12.75">
      <c r="E265">
        <v>113</v>
      </c>
      <c r="F265" t="s">
        <v>119</v>
      </c>
      <c r="G265">
        <v>4</v>
      </c>
      <c r="H265" t="s">
        <v>167</v>
      </c>
    </row>
    <row r="266" spans="5:8" ht="12.75">
      <c r="E266">
        <v>86</v>
      </c>
      <c r="F266" t="s">
        <v>125</v>
      </c>
      <c r="G266">
        <v>4</v>
      </c>
      <c r="H266" t="s">
        <v>170</v>
      </c>
    </row>
    <row r="267" spans="5:8" ht="12.75">
      <c r="E267">
        <v>84</v>
      </c>
      <c r="F267" t="s">
        <v>140</v>
      </c>
      <c r="G267">
        <v>4</v>
      </c>
      <c r="H267" t="s">
        <v>148</v>
      </c>
    </row>
    <row r="268" spans="5:8" ht="12.75">
      <c r="E268">
        <v>82</v>
      </c>
      <c r="F268" t="s">
        <v>129</v>
      </c>
      <c r="G268">
        <v>2</v>
      </c>
      <c r="H268" t="s">
        <v>145</v>
      </c>
    </row>
    <row r="269" spans="1:8" ht="12.75">
      <c r="A269" t="s">
        <v>91</v>
      </c>
      <c r="B269">
        <v>5198</v>
      </c>
      <c r="C269">
        <v>649</v>
      </c>
      <c r="D269">
        <v>138</v>
      </c>
      <c r="E269">
        <v>1095</v>
      </c>
      <c r="F269" t="s">
        <v>92</v>
      </c>
      <c r="G269">
        <v>625</v>
      </c>
      <c r="H269" t="s">
        <v>136</v>
      </c>
    </row>
    <row r="270" spans="5:8" ht="12.75">
      <c r="E270">
        <v>368</v>
      </c>
      <c r="F270" t="s">
        <v>131</v>
      </c>
      <c r="G270">
        <v>79</v>
      </c>
      <c r="H270" t="s">
        <v>145</v>
      </c>
    </row>
    <row r="271" spans="5:8" ht="12.75">
      <c r="E271">
        <v>270</v>
      </c>
      <c r="F271" t="s">
        <v>125</v>
      </c>
      <c r="G271">
        <v>41</v>
      </c>
      <c r="H271" t="s">
        <v>148</v>
      </c>
    </row>
    <row r="272" spans="5:8" ht="12.75">
      <c r="E272">
        <v>230</v>
      </c>
      <c r="F272" t="s">
        <v>122</v>
      </c>
      <c r="G272">
        <v>12</v>
      </c>
      <c r="H272" t="s">
        <v>143</v>
      </c>
    </row>
    <row r="273" spans="5:8" ht="12.75">
      <c r="E273">
        <v>210</v>
      </c>
      <c r="F273" t="s">
        <v>129</v>
      </c>
      <c r="G273">
        <v>8</v>
      </c>
      <c r="H273" t="s">
        <v>100</v>
      </c>
    </row>
    <row r="274" spans="5:8" ht="12.75">
      <c r="E274">
        <v>203</v>
      </c>
      <c r="F274" t="s">
        <v>141</v>
      </c>
      <c r="G274">
        <v>6</v>
      </c>
      <c r="H274" t="s">
        <v>171</v>
      </c>
    </row>
    <row r="275" spans="5:8" ht="12.75">
      <c r="E275">
        <v>202</v>
      </c>
      <c r="F275" t="s">
        <v>126</v>
      </c>
      <c r="G275">
        <v>5</v>
      </c>
      <c r="H275" t="s">
        <v>156</v>
      </c>
    </row>
    <row r="276" spans="5:8" ht="12.75">
      <c r="E276">
        <v>186</v>
      </c>
      <c r="F276" t="s">
        <v>136</v>
      </c>
      <c r="G276">
        <v>5</v>
      </c>
      <c r="H276" t="s">
        <v>151</v>
      </c>
    </row>
    <row r="277" spans="5:8" ht="12.75">
      <c r="E277">
        <v>137</v>
      </c>
      <c r="F277" t="s">
        <v>142</v>
      </c>
      <c r="G277">
        <v>2</v>
      </c>
      <c r="H277" t="s">
        <v>161</v>
      </c>
    </row>
    <row r="278" spans="5:6" ht="12.75">
      <c r="E278">
        <v>110</v>
      </c>
      <c r="F278" t="s">
        <v>98</v>
      </c>
    </row>
    <row r="279" spans="5:6" ht="12.75">
      <c r="E279">
        <v>103</v>
      </c>
      <c r="F279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created xsi:type="dcterms:W3CDTF">1996-10-14T23:33:28Z</dcterms:created>
  <dcterms:modified xsi:type="dcterms:W3CDTF">2008-09-17T22:34:24Z</dcterms:modified>
  <cp:category/>
  <cp:version/>
  <cp:contentType/>
  <cp:contentStatus/>
</cp:coreProperties>
</file>