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data" sheetId="1" r:id="rId1"/>
    <sheet name="landmarks data" sheetId="2" r:id="rId2"/>
    <sheet name="landmarks legend" sheetId="3" r:id="rId3"/>
  </sheets>
  <definedNames/>
  <calcPr fullCalcOnLoad="1"/>
</workbook>
</file>

<file path=xl/comments1.xml><?xml version="1.0" encoding="utf-8"?>
<comments xmlns="http://schemas.openxmlformats.org/spreadsheetml/2006/main">
  <authors>
    <author>ORNATO</author>
  </authors>
  <commentList>
    <comment ref="AE1203" authorId="0">
      <text>
        <r>
          <rPr>
            <b/>
            <sz val="8"/>
            <rFont val="Tahoma"/>
            <family val="0"/>
          </rPr>
          <t>ORNATO: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y compris la croix</t>
        </r>
      </text>
    </comment>
  </commentList>
</comments>
</file>

<file path=xl/sharedStrings.xml><?xml version="1.0" encoding="utf-8"?>
<sst xmlns="http://schemas.openxmlformats.org/spreadsheetml/2006/main" count="513" uniqueCount="242">
  <si>
    <t>x3-1 x2-6</t>
  </si>
  <si>
    <t>x3-x11</t>
  </si>
  <si>
    <t>x6-x8</t>
  </si>
  <si>
    <t>x6-x9</t>
  </si>
  <si>
    <t>x7-x9</t>
  </si>
  <si>
    <t>x10-x12</t>
  </si>
  <si>
    <t>y4-y5</t>
  </si>
  <si>
    <t>y8-y11</t>
  </si>
  <si>
    <t>y4-11 y5-8</t>
  </si>
  <si>
    <t>y4-11 x9-10</t>
  </si>
  <si>
    <t>x7-12 x9-10</t>
  </si>
  <si>
    <t>x3-6 x8-11</t>
  </si>
  <si>
    <t>POL</t>
  </si>
  <si>
    <t>E</t>
  </si>
  <si>
    <t>comparaisons métriques</t>
  </si>
  <si>
    <t>N</t>
  </si>
  <si>
    <t>NW</t>
  </si>
  <si>
    <t>NE</t>
  </si>
  <si>
    <t>tangent</t>
  </si>
  <si>
    <t>W</t>
  </si>
  <si>
    <t>absent</t>
  </si>
  <si>
    <t>input line ----&gt;</t>
  </si>
  <si>
    <t xml:space="preserve">POL </t>
  </si>
  <si>
    <t>serial number</t>
  </si>
  <si>
    <t>source database</t>
  </si>
  <si>
    <t>ID Nr.</t>
  </si>
  <si>
    <t>ID Nr. short</t>
  </si>
  <si>
    <t>central chain line</t>
  </si>
  <si>
    <t>left chain line</t>
  </si>
  <si>
    <t>right chain line</t>
  </si>
  <si>
    <t>global shape</t>
  </si>
  <si>
    <t>orientation</t>
  </si>
  <si>
    <t>profile</t>
  </si>
  <si>
    <t>morphology</t>
  </si>
  <si>
    <t>head</t>
  </si>
  <si>
    <t>shape</t>
  </si>
  <si>
    <t>horns</t>
  </si>
  <si>
    <t>undecidable</t>
  </si>
  <si>
    <t>inside</t>
  </si>
  <si>
    <t>endings</t>
  </si>
  <si>
    <t>in-between horns</t>
  </si>
  <si>
    <t>front</t>
  </si>
  <si>
    <t>ears</t>
  </si>
  <si>
    <t>number</t>
  </si>
  <si>
    <t>width</t>
  </si>
  <si>
    <t>roundness</t>
  </si>
  <si>
    <t>eyes</t>
  </si>
  <si>
    <t>position</t>
  </si>
  <si>
    <t>distance</t>
  </si>
  <si>
    <t>alignment</t>
  </si>
  <si>
    <t>nose</t>
  </si>
  <si>
    <t>concomitance with other elements</t>
  </si>
  <si>
    <t>nostrils</t>
  </si>
  <si>
    <t>additional components</t>
  </si>
  <si>
    <t>type</t>
  </si>
  <si>
    <t>ID n°</t>
  </si>
  <si>
    <t>x axis</t>
  </si>
  <si>
    <t>y axis</t>
  </si>
  <si>
    <t>write here the watermark identification number (without the name of the database)</t>
  </si>
  <si>
    <t>select this cell before launching the macro "tête_de_boeuf_nouveau_filigrane" ("ctrl t")</t>
  </si>
  <si>
    <t>present</t>
  </si>
  <si>
    <t>overlap</t>
  </si>
  <si>
    <t>face</t>
  </si>
  <si>
    <t>face in a circle</t>
  </si>
  <si>
    <t>to left</t>
  </si>
  <si>
    <t>to right</t>
  </si>
  <si>
    <t>3/4 to left</t>
  </si>
  <si>
    <t>3/4 to right</t>
  </si>
  <si>
    <t>convergent towards bottom</t>
  </si>
  <si>
    <t>rounded</t>
  </si>
  <si>
    <t>paralel</t>
  </si>
  <si>
    <t>convergent towards top</t>
  </si>
  <si>
    <t>piriform or wavy</t>
  </si>
  <si>
    <t>irregular</t>
  </si>
  <si>
    <t>convergent</t>
  </si>
  <si>
    <t>divergent</t>
  </si>
  <si>
    <t>droping</t>
  </si>
  <si>
    <t>concave</t>
  </si>
  <si>
    <t>wavy or convex</t>
  </si>
  <si>
    <t>straight divergent</t>
  </si>
  <si>
    <t>straight paralel</t>
  </si>
  <si>
    <t>each one different style</t>
  </si>
  <si>
    <t>pointed</t>
  </si>
  <si>
    <t>forked</t>
  </si>
  <si>
    <t>cut</t>
  </si>
  <si>
    <t>flat</t>
  </si>
  <si>
    <t>convex</t>
  </si>
  <si>
    <t>triangular</t>
  </si>
  <si>
    <t>V-shaped</t>
  </si>
  <si>
    <t>two-wavy</t>
  </si>
  <si>
    <t>three-wavy</t>
  </si>
  <si>
    <t>multi-wavy</t>
  </si>
  <si>
    <t>three curls</t>
  </si>
  <si>
    <t>four curls</t>
  </si>
  <si>
    <t>five curls</t>
  </si>
  <si>
    <t>six curls</t>
  </si>
  <si>
    <t>open</t>
  </si>
  <si>
    <t>empty</t>
  </si>
  <si>
    <t>wavy line</t>
  </si>
  <si>
    <t>one stroke</t>
  </si>
  <si>
    <t>two strokes</t>
  </si>
  <si>
    <t>three strokes</t>
  </si>
  <si>
    <t>four strokes</t>
  </si>
  <si>
    <t>two curls</t>
  </si>
  <si>
    <t>band</t>
  </si>
  <si>
    <t>elipsoid</t>
  </si>
  <si>
    <t xml:space="preserve">one </t>
  </si>
  <si>
    <t>two</t>
  </si>
  <si>
    <t>narrowing</t>
  </si>
  <si>
    <t>widening</t>
  </si>
  <si>
    <t>widening, then narrowing</t>
  </si>
  <si>
    <t>constant width</t>
  </si>
  <si>
    <t>wavy</t>
  </si>
  <si>
    <t>other</t>
  </si>
  <si>
    <t>angular</t>
  </si>
  <si>
    <t>one</t>
  </si>
  <si>
    <t>round</t>
  </si>
  <si>
    <t>oval</t>
  </si>
  <si>
    <t>round with iris</t>
  </si>
  <si>
    <t>oval with iris</t>
  </si>
  <si>
    <t>other shape with iris</t>
  </si>
  <si>
    <t>with eyelids</t>
  </si>
  <si>
    <t>round with eyebrows</t>
  </si>
  <si>
    <t>other shape with eyebrows</t>
  </si>
  <si>
    <t>tangent from inside</t>
  </si>
  <si>
    <t>tangent from outside</t>
  </si>
  <si>
    <t>more apart than eye width</t>
  </si>
  <si>
    <t>closer than eye width</t>
  </si>
  <si>
    <t>same distance apart than eye width</t>
  </si>
  <si>
    <t>left higher</t>
  </si>
  <si>
    <t>right higher</t>
  </si>
  <si>
    <t>same hight</t>
  </si>
  <si>
    <t>nose only</t>
  </si>
  <si>
    <t>nose, eyes only</t>
  </si>
  <si>
    <t>nose, eyes, eyebrows only</t>
  </si>
  <si>
    <t>nose, nostrils, eyes only</t>
  </si>
  <si>
    <t>nose, nostrils, eyebrows, eyes</t>
  </si>
  <si>
    <t>isolated, circular</t>
  </si>
  <si>
    <t>isolated, teardrop-shaped</t>
  </si>
  <si>
    <t>isolated, demi-circle</t>
  </si>
  <si>
    <t>grouped, elongated to the jaw</t>
  </si>
  <si>
    <t>grouped, elongated</t>
  </si>
  <si>
    <t>grouped, proeminent</t>
  </si>
  <si>
    <t>grouped, nostrils ending</t>
  </si>
  <si>
    <t>grouped, rhombus ending</t>
  </si>
  <si>
    <t>grouped, circle ending</t>
  </si>
  <si>
    <t>grouped, loop ending</t>
  </si>
  <si>
    <t>grouped, trilobe ending</t>
  </si>
  <si>
    <t>grouped, triangular</t>
  </si>
  <si>
    <t>grouped, one stroke</t>
  </si>
  <si>
    <t>grouped two paralel strokes</t>
  </si>
  <si>
    <t>grouped two divergent strokes</t>
  </si>
  <si>
    <t>grouped two coonvergent strokes</t>
  </si>
  <si>
    <t>farther apart then their diameter</t>
  </si>
  <si>
    <t>closer together than their diameter</t>
  </si>
  <si>
    <t>same height</t>
  </si>
  <si>
    <t>landmarks interrelation</t>
  </si>
  <si>
    <t>pixels (absolute values)</t>
  </si>
  <si>
    <t>if difference is &gt; BR4 then values are different</t>
  </si>
  <si>
    <t>if difference is &lt;= BS4, then values are identical</t>
  </si>
  <si>
    <t>crown</t>
  </si>
  <si>
    <t>horn (music)</t>
  </si>
  <si>
    <t>&gt;3 letters</t>
  </si>
  <si>
    <t>three letters</t>
  </si>
  <si>
    <t>two letters</t>
  </si>
  <si>
    <t>one letter</t>
  </si>
  <si>
    <t>six-pointed star</t>
  </si>
  <si>
    <t>lilly</t>
  </si>
  <si>
    <t>5-lobed flower or leaf</t>
  </si>
  <si>
    <t>4-lobed flower or leaf</t>
  </si>
  <si>
    <t>3-lobed flower or leaf</t>
  </si>
  <si>
    <t>2-lobed flower or leaf</t>
  </si>
  <si>
    <t>St. Antony's cross</t>
  </si>
  <si>
    <t>Latin cross</t>
  </si>
  <si>
    <t>Greek cross</t>
  </si>
  <si>
    <t>circle</t>
  </si>
  <si>
    <t>"8" tie</t>
  </si>
  <si>
    <t>shield w/ various elements</t>
  </si>
  <si>
    <t>shield w/ letter and glyphe or marking</t>
  </si>
  <si>
    <t>shield w/ glyphe or marking</t>
  </si>
  <si>
    <t>shield w/ geometrical shapes</t>
  </si>
  <si>
    <t>empty shield</t>
  </si>
  <si>
    <t>glyph or marking</t>
  </si>
  <si>
    <t>fruit</t>
  </si>
  <si>
    <t>bird</t>
  </si>
  <si>
    <t>snake</t>
  </si>
  <si>
    <t>five-pointed star</t>
  </si>
  <si>
    <t>8-lobed flower or leaf</t>
  </si>
  <si>
    <t>7-lobed flower or leaf</t>
  </si>
  <si>
    <t>6-lobed flower or leaf</t>
  </si>
  <si>
    <t>cross of Lorena</t>
  </si>
  <si>
    <t>stem with hook</t>
  </si>
  <si>
    <t>vertical stem</t>
  </si>
  <si>
    <t>half-moon</t>
  </si>
  <si>
    <t>anchor</t>
  </si>
  <si>
    <t>rake or comb</t>
  </si>
  <si>
    <t>sickel</t>
  </si>
  <si>
    <t>calice</t>
  </si>
  <si>
    <t>recipient for drinking</t>
  </si>
  <si>
    <t>bell</t>
  </si>
  <si>
    <t>three mountains</t>
  </si>
  <si>
    <t>sun</t>
  </si>
  <si>
    <t>acorn</t>
  </si>
  <si>
    <t>? (de: Hirschstange)</t>
  </si>
  <si>
    <t>heart</t>
  </si>
  <si>
    <t>three six-pointed stars</t>
  </si>
  <si>
    <t>seven-pointed star</t>
  </si>
  <si>
    <t>Imperial Apple</t>
  </si>
  <si>
    <t>swastika</t>
  </si>
  <si>
    <t>St. Andrew's cross</t>
  </si>
  <si>
    <t>triangle with glyphe</t>
  </si>
  <si>
    <t>triangle or arrow</t>
  </si>
  <si>
    <t>doesn't touch</t>
  </si>
  <si>
    <t>LANDMARKING LEGEND</t>
  </si>
  <si>
    <t>nr.</t>
  </si>
  <si>
    <t>landmarks</t>
  </si>
  <si>
    <t>question</t>
  </si>
  <si>
    <t>values</t>
  </si>
  <si>
    <t>x 3-10</t>
  </si>
  <si>
    <t>the position of the first landmark in relation to the second is:</t>
  </si>
  <si>
    <t>vertically colinear</t>
  </si>
  <si>
    <t>to the left</t>
  </si>
  <si>
    <t>to the right</t>
  </si>
  <si>
    <t>indecidable</t>
  </si>
  <si>
    <t>x 3-11</t>
  </si>
  <si>
    <t>x 6-8</t>
  </si>
  <si>
    <t>x 6-9</t>
  </si>
  <si>
    <t>x 7-9</t>
  </si>
  <si>
    <t>x 12-10</t>
  </si>
  <si>
    <t>h 4-5</t>
  </si>
  <si>
    <t>horizontally colinear</t>
  </si>
  <si>
    <t>higher</t>
  </si>
  <si>
    <t>lower</t>
  </si>
  <si>
    <t>h 8-11</t>
  </si>
  <si>
    <t>4-11 / 5-8</t>
  </si>
  <si>
    <t>the distance between the first pair or landmarks in relation to the distance of the second pair is:</t>
  </si>
  <si>
    <t>indentical</t>
  </si>
  <si>
    <t>longer</t>
  </si>
  <si>
    <t>shorter</t>
  </si>
  <si>
    <t>4-11 / 9-10</t>
  </si>
  <si>
    <t>7-12 / 9-10</t>
  </si>
  <si>
    <t>3-6 / 8-11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</si>
</sst>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9"/>
      <name val="Arial"/>
      <family val="0"/>
    </font>
    <font>
      <b/>
      <sz val="14"/>
      <color indexed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1"/>
      <color indexed="9"/>
      <name val="Calibri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2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1" applyNumberFormat="0" applyAlignment="0" applyProtection="0"/>
    <xf numFmtId="0" fontId="20" fillId="15" borderId="0" applyNumberFormat="0" applyBorder="0" applyAlignment="0" applyProtection="0"/>
    <xf numFmtId="0" fontId="21" fillId="8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9" fillId="17" borderId="9" applyNumberFormat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1" fillId="23" borderId="18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4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9" borderId="27" xfId="0" applyFont="1" applyFill="1" applyBorder="1" applyAlignment="1" applyProtection="1">
      <alignment horizontal="center" vertical="center" wrapText="1"/>
      <protection locked="0"/>
    </xf>
    <xf numFmtId="0" fontId="1" fillId="9" borderId="18" xfId="0" applyFont="1" applyFill="1" applyBorder="1" applyAlignment="1" applyProtection="1">
      <alignment horizontal="center" vertical="center" wrapText="1"/>
      <protection locked="0"/>
    </xf>
    <xf numFmtId="0" fontId="1" fillId="8" borderId="27" xfId="0" applyFont="1" applyFill="1" applyBorder="1" applyAlignment="1" applyProtection="1">
      <alignment horizontal="center" vertical="center" wrapText="1"/>
      <protection locked="0"/>
    </xf>
    <xf numFmtId="0" fontId="1" fillId="8" borderId="18" xfId="0" applyFont="1" applyFill="1" applyBorder="1" applyAlignment="1" applyProtection="1">
      <alignment horizontal="center" vertical="center" wrapText="1"/>
      <protection locked="0"/>
    </xf>
    <xf numFmtId="0" fontId="2" fillId="25" borderId="27" xfId="0" applyFont="1" applyFill="1" applyBorder="1" applyAlignment="1" applyProtection="1">
      <alignment horizontal="center" vertical="center" wrapText="1"/>
      <protection locked="0"/>
    </xf>
    <xf numFmtId="0" fontId="2" fillId="25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1" fontId="1" fillId="11" borderId="18" xfId="0" applyNumberFormat="1" applyFont="1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4" borderId="35" xfId="0" applyFill="1" applyBorder="1" applyAlignment="1">
      <alignment horizontal="center" vertical="center" wrapText="1"/>
    </xf>
    <xf numFmtId="0" fontId="1" fillId="23" borderId="36" xfId="0" applyFont="1" applyFill="1" applyBorder="1" applyAlignment="1">
      <alignment horizontal="center" vertical="center" wrapText="1"/>
    </xf>
    <xf numFmtId="0" fontId="1" fillId="23" borderId="27" xfId="0" applyFont="1" applyFill="1" applyBorder="1" applyAlignment="1" applyProtection="1">
      <alignment horizontal="center" vertical="center" wrapText="1"/>
      <protection locked="0"/>
    </xf>
    <xf numFmtId="0" fontId="1" fillId="23" borderId="28" xfId="0" applyFont="1" applyFill="1" applyBorder="1" applyAlignment="1" applyProtection="1">
      <alignment horizontal="center" vertical="center" wrapText="1"/>
      <protection locked="0"/>
    </xf>
    <xf numFmtId="0" fontId="1" fillId="23" borderId="35" xfId="0" applyFont="1" applyFill="1" applyBorder="1" applyAlignment="1" applyProtection="1">
      <alignment horizontal="center" vertical="center" wrapText="1"/>
      <protection locked="0"/>
    </xf>
    <xf numFmtId="0" fontId="1" fillId="19" borderId="28" xfId="0" applyFont="1" applyFill="1" applyBorder="1" applyAlignment="1" applyProtection="1">
      <alignment horizontal="center" vertical="center" wrapText="1"/>
      <protection locked="0"/>
    </xf>
    <xf numFmtId="0" fontId="3" fillId="11" borderId="27" xfId="0" applyFont="1" applyFill="1" applyBorder="1" applyAlignment="1" applyProtection="1">
      <alignment horizontal="center" vertical="center" wrapText="1"/>
      <protection locked="0"/>
    </xf>
    <xf numFmtId="0" fontId="3" fillId="11" borderId="28" xfId="0" applyFont="1" applyFill="1" applyBorder="1" applyAlignment="1" applyProtection="1">
      <alignment horizontal="center" vertical="center" wrapText="1"/>
      <protection locked="0"/>
    </xf>
    <xf numFmtId="0" fontId="3" fillId="11" borderId="3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6" borderId="18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15" borderId="38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1" fillId="23" borderId="36" xfId="0" applyFont="1" applyFill="1" applyBorder="1" applyAlignment="1">
      <alignment horizontal="center"/>
    </xf>
    <xf numFmtId="0" fontId="1" fillId="23" borderId="41" xfId="0" applyFont="1" applyFill="1" applyBorder="1" applyAlignment="1">
      <alignment horizontal="center"/>
    </xf>
    <xf numFmtId="0" fontId="1" fillId="20" borderId="41" xfId="0" applyFont="1" applyFill="1" applyBorder="1" applyAlignment="1">
      <alignment horizontal="center"/>
    </xf>
    <xf numFmtId="0" fontId="1" fillId="20" borderId="42" xfId="0" applyFont="1" applyFill="1" applyBorder="1" applyAlignment="1">
      <alignment horizontal="center"/>
    </xf>
    <xf numFmtId="0" fontId="2" fillId="25" borderId="43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35" xfId="0" applyFont="1" applyFill="1" applyBorder="1" applyAlignment="1" applyProtection="1">
      <alignment horizontal="center" vertical="center" wrapText="1"/>
      <protection locked="0"/>
    </xf>
    <xf numFmtId="0" fontId="1" fillId="6" borderId="27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23" borderId="44" xfId="0" applyFont="1" applyFill="1" applyBorder="1" applyAlignment="1">
      <alignment horizontal="center"/>
    </xf>
    <xf numFmtId="0" fontId="1" fillId="23" borderId="45" xfId="0" applyFont="1" applyFill="1" applyBorder="1" applyAlignment="1">
      <alignment horizontal="center"/>
    </xf>
    <xf numFmtId="0" fontId="1" fillId="23" borderId="46" xfId="0" applyFont="1" applyFill="1" applyBorder="1" applyAlignment="1">
      <alignment horizontal="center"/>
    </xf>
    <xf numFmtId="0" fontId="1" fillId="20" borderId="45" xfId="0" applyFont="1" applyFill="1" applyBorder="1" applyAlignment="1">
      <alignment horizontal="center"/>
    </xf>
    <xf numFmtId="0" fontId="1" fillId="20" borderId="46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12" fillId="24" borderId="1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3" borderId="0" xfId="0" applyFont="1" applyFill="1" applyAlignment="1">
      <alignment horizontal="center" vertical="center" wrapText="1"/>
    </xf>
    <xf numFmtId="0" fontId="1" fillId="23" borderId="36" xfId="0" applyFont="1" applyFill="1" applyBorder="1" applyAlignment="1" applyProtection="1">
      <alignment horizontal="center" vertical="center" wrapText="1"/>
      <protection locked="0"/>
    </xf>
    <xf numFmtId="0" fontId="2" fillId="27" borderId="27" xfId="0" applyFont="1" applyFill="1" applyBorder="1" applyAlignment="1" applyProtection="1">
      <alignment horizontal="center" vertical="center" wrapText="1"/>
      <protection locked="0"/>
    </xf>
    <xf numFmtId="0" fontId="2" fillId="27" borderId="28" xfId="0" applyFont="1" applyFill="1" applyBorder="1" applyAlignment="1" applyProtection="1">
      <alignment horizontal="center" vertical="center" wrapText="1"/>
      <protection locked="0"/>
    </xf>
    <xf numFmtId="0" fontId="2" fillId="27" borderId="35" xfId="0" applyFont="1" applyFill="1" applyBorder="1" applyAlignment="1" applyProtection="1">
      <alignment horizontal="center" vertical="center" wrapText="1"/>
      <protection locked="0"/>
    </xf>
    <xf numFmtId="0" fontId="1" fillId="26" borderId="41" xfId="0" applyFont="1" applyFill="1" applyBorder="1" applyAlignment="1">
      <alignment horizontal="center" vertical="center" wrapText="1"/>
    </xf>
    <xf numFmtId="0" fontId="1" fillId="26" borderId="41" xfId="0" applyFont="1" applyFill="1" applyBorder="1" applyAlignment="1" applyProtection="1">
      <alignment horizontal="center" vertical="center" wrapText="1"/>
      <protection locked="0"/>
    </xf>
    <xf numFmtId="0" fontId="1" fillId="21" borderId="48" xfId="0" applyFont="1" applyFill="1" applyBorder="1" applyAlignment="1">
      <alignment horizontal="center" vertical="center" wrapText="1"/>
    </xf>
    <xf numFmtId="0" fontId="1" fillId="21" borderId="31" xfId="0" applyFont="1" applyFill="1" applyBorder="1" applyAlignment="1" applyProtection="1">
      <alignment horizontal="center" vertical="center" wrapText="1"/>
      <protection locked="0"/>
    </xf>
    <xf numFmtId="0" fontId="1" fillId="9" borderId="49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 wrapText="1"/>
    </xf>
    <xf numFmtId="0" fontId="2" fillId="27" borderId="30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19" borderId="49" xfId="0" applyFont="1" applyFill="1" applyBorder="1" applyAlignment="1" applyProtection="1">
      <alignment horizontal="center" vertical="center" wrapText="1"/>
      <protection locked="0"/>
    </xf>
    <xf numFmtId="0" fontId="1" fillId="9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13" fillId="29" borderId="18" xfId="0" applyFont="1" applyFill="1" applyBorder="1" applyAlignment="1">
      <alignment horizontal="center"/>
    </xf>
    <xf numFmtId="0" fontId="13" fillId="29" borderId="42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1" fillId="24" borderId="5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horizontal="center" vertical="center"/>
    </xf>
    <xf numFmtId="0" fontId="1" fillId="22" borderId="47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7" borderId="44" xfId="0" applyFont="1" applyFill="1" applyBorder="1" applyAlignment="1">
      <alignment horizontal="center" vertical="center" wrapText="1"/>
    </xf>
    <xf numFmtId="0" fontId="2" fillId="27" borderId="45" xfId="0" applyFont="1" applyFill="1" applyBorder="1" applyAlignment="1">
      <alignment horizontal="center" vertical="center" wrapText="1"/>
    </xf>
    <xf numFmtId="0" fontId="2" fillId="27" borderId="46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1" fillId="14" borderId="42" xfId="0" applyFont="1" applyFill="1" applyBorder="1" applyAlignment="1">
      <alignment horizontal="center" vertical="center" wrapText="1"/>
    </xf>
    <xf numFmtId="0" fontId="1" fillId="18" borderId="44" xfId="0" applyFont="1" applyFill="1" applyBorder="1" applyAlignment="1">
      <alignment horizontal="center" vertical="center" wrapText="1"/>
    </xf>
    <xf numFmtId="0" fontId="1" fillId="18" borderId="45" xfId="0" applyFont="1" applyFill="1" applyBorder="1" applyAlignment="1">
      <alignment horizontal="center" vertical="center" wrapText="1"/>
    </xf>
    <xf numFmtId="0" fontId="1" fillId="18" borderId="4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2" fillId="23" borderId="44" xfId="0" applyFont="1" applyFill="1" applyBorder="1" applyAlignment="1">
      <alignment horizontal="center" vertical="center"/>
    </xf>
    <xf numFmtId="0" fontId="12" fillId="23" borderId="46" xfId="0" applyFont="1" applyFill="1" applyBorder="1" applyAlignment="1">
      <alignment horizontal="center" vertical="center"/>
    </xf>
    <xf numFmtId="0" fontId="12" fillId="23" borderId="31" xfId="0" applyFont="1" applyFill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2" fillId="25" borderId="0" xfId="50" applyFont="1" applyFill="1">
      <alignment/>
      <protection/>
    </xf>
    <xf numFmtId="0" fontId="7" fillId="25" borderId="0" xfId="50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50" applyFont="1" applyFill="1">
      <alignment/>
      <protection/>
    </xf>
    <xf numFmtId="0" fontId="7" fillId="0" borderId="0" xfId="50" applyFont="1" applyFill="1" applyAlignment="1">
      <alignment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30" fillId="0" borderId="0" xfId="50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Normal_Database - Dreiberg - fr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" name="Picture 354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2" name="Picture 354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3" name="Picture 354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4" name="Picture 355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5" name="Picture 355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6" name="Picture 355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7" name="Picture 355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8" name="Picture 355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9" name="Picture 3555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0" name="Picture 3556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1" name="Picture 355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2" name="Picture 358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3" name="Picture 358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4" name="Picture 358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5" name="Picture 358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6" name="Picture 358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7" name="Picture 3585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18" name="Picture 3586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19" name="Picture 358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0" name="Picture 358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1" name="Picture 358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2" name="Picture 359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3" name="Picture 359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4" name="Picture 359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5" name="Picture 359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6" name="Picture 359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7" name="Picture 3595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8" name="Picture 3596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9" name="Picture 359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0" name="Picture 359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1" name="Picture 359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2" name="Picture 360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3" name="Picture 360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4" name="Picture 360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5" name="Picture 2361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6" name="Picture 2361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7" name="Picture 2362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8" name="Picture 2362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9" name="Picture 2362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0" name="Picture 2362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1" name="Picture 2362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2" name="Picture 23625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3" name="Picture 23626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4" name="Picture 2362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5" name="Picture 2362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6" name="Picture 2362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7" name="Picture 2363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8" name="Picture 2363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9" name="Picture 2363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50" name="Picture 2363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51" name="Picture 2363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1235</xdr:row>
      <xdr:rowOff>0</xdr:rowOff>
    </xdr:from>
    <xdr:to>
      <xdr:col>3</xdr:col>
      <xdr:colOff>304800</xdr:colOff>
      <xdr:row>1241</xdr:row>
      <xdr:rowOff>180975</xdr:rowOff>
    </xdr:to>
    <xdr:sp>
      <xdr:nvSpPr>
        <xdr:cNvPr id="52" name="Line 23640"/>
        <xdr:cNvSpPr>
          <a:spLocks/>
        </xdr:cNvSpPr>
      </xdr:nvSpPr>
      <xdr:spPr>
        <a:xfrm flipV="1">
          <a:off x="2733675" y="202539600"/>
          <a:ext cx="9906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638175</xdr:colOff>
      <xdr:row>1234</xdr:row>
      <xdr:rowOff>104775</xdr:rowOff>
    </xdr:from>
    <xdr:to>
      <xdr:col>31</xdr:col>
      <xdr:colOff>38100</xdr:colOff>
      <xdr:row>1242</xdr:row>
      <xdr:rowOff>9525</xdr:rowOff>
    </xdr:to>
    <xdr:sp>
      <xdr:nvSpPr>
        <xdr:cNvPr id="53" name="Line 56"/>
        <xdr:cNvSpPr>
          <a:spLocks/>
        </xdr:cNvSpPr>
      </xdr:nvSpPr>
      <xdr:spPr>
        <a:xfrm flipH="1" flipV="1">
          <a:off x="54206775" y="202444350"/>
          <a:ext cx="21907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52</xdr:row>
      <xdr:rowOff>0</xdr:rowOff>
    </xdr:from>
    <xdr:to>
      <xdr:col>14</xdr:col>
      <xdr:colOff>571500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10429875" y="8448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9</xdr:col>
      <xdr:colOff>152400</xdr:colOff>
      <xdr:row>39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95400"/>
          <a:ext cx="54864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8</xdr:row>
      <xdr:rowOff>95250</xdr:rowOff>
    </xdr:from>
    <xdr:to>
      <xdr:col>2</xdr:col>
      <xdr:colOff>419100</xdr:colOff>
      <xdr:row>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33550" y="139065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742950</xdr:colOff>
      <xdr:row>8</xdr:row>
      <xdr:rowOff>123825</xdr:rowOff>
    </xdr:from>
    <xdr:to>
      <xdr:col>8</xdr:col>
      <xdr:colOff>209550</xdr:colOff>
      <xdr:row>10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76950" y="1419225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238125</xdr:colOff>
      <xdr:row>16</xdr:row>
      <xdr:rowOff>28575</xdr:rowOff>
    </xdr:from>
    <xdr:to>
      <xdr:col>2</xdr:col>
      <xdr:colOff>466725</xdr:colOff>
      <xdr:row>17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62125" y="26193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495300</xdr:colOff>
      <xdr:row>6</xdr:row>
      <xdr:rowOff>152400</xdr:rowOff>
    </xdr:from>
    <xdr:to>
      <xdr:col>4</xdr:col>
      <xdr:colOff>733425</xdr:colOff>
      <xdr:row>8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43300" y="112395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409575</xdr:colOff>
      <xdr:row>7</xdr:row>
      <xdr:rowOff>85725</xdr:rowOff>
    </xdr:from>
    <xdr:to>
      <xdr:col>6</xdr:col>
      <xdr:colOff>561975</xdr:colOff>
      <xdr:row>8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81575" y="1219200"/>
          <a:ext cx="152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47625</xdr:colOff>
      <xdr:row>14</xdr:row>
      <xdr:rowOff>38100</xdr:rowOff>
    </xdr:from>
    <xdr:to>
      <xdr:col>8</xdr:col>
      <xdr:colOff>257175</xdr:colOff>
      <xdr:row>15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43625" y="2305050"/>
          <a:ext cx="209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8</xdr:col>
      <xdr:colOff>38100</xdr:colOff>
      <xdr:row>18</xdr:row>
      <xdr:rowOff>85725</xdr:rowOff>
    </xdr:from>
    <xdr:to>
      <xdr:col>8</xdr:col>
      <xdr:colOff>209550</xdr:colOff>
      <xdr:row>20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34100" y="3000375"/>
          <a:ext cx="171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8</xdr:col>
      <xdr:colOff>285750</xdr:colOff>
      <xdr:row>22</xdr:row>
      <xdr:rowOff>47625</xdr:rowOff>
    </xdr:from>
    <xdr:to>
      <xdr:col>8</xdr:col>
      <xdr:colOff>476250</xdr:colOff>
      <xdr:row>23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81750" y="36099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238125</xdr:colOff>
      <xdr:row>26</xdr:row>
      <xdr:rowOff>9525</xdr:rowOff>
    </xdr:from>
    <xdr:to>
      <xdr:col>7</xdr:col>
      <xdr:colOff>400050</xdr:colOff>
      <xdr:row>27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572125" y="4219575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3</xdr:col>
      <xdr:colOff>19050</xdr:colOff>
      <xdr:row>24</xdr:row>
      <xdr:rowOff>76200</xdr:rowOff>
    </xdr:from>
    <xdr:to>
      <xdr:col>3</xdr:col>
      <xdr:colOff>295275</xdr:colOff>
      <xdr:row>25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05050" y="396240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190500</xdr:colOff>
      <xdr:row>20</xdr:row>
      <xdr:rowOff>133350</xdr:rowOff>
    </xdr:from>
    <xdr:to>
      <xdr:col>2</xdr:col>
      <xdr:colOff>409575</xdr:colOff>
      <xdr:row>22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14500" y="337185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4</xdr:col>
      <xdr:colOff>419100</xdr:colOff>
      <xdr:row>19</xdr:row>
      <xdr:rowOff>19050</xdr:rowOff>
    </xdr:from>
    <xdr:to>
      <xdr:col>4</xdr:col>
      <xdr:colOff>666750</xdr:colOff>
      <xdr:row>20</xdr:row>
      <xdr:rowOff>76200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467100" y="309562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2</xdr:col>
      <xdr:colOff>428625</xdr:colOff>
      <xdr:row>9</xdr:row>
      <xdr:rowOff>133350</xdr:rowOff>
    </xdr:from>
    <xdr:to>
      <xdr:col>2</xdr:col>
      <xdr:colOff>628650</xdr:colOff>
      <xdr:row>10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952625" y="15906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10</xdr:row>
      <xdr:rowOff>28575</xdr:rowOff>
    </xdr:from>
    <xdr:to>
      <xdr:col>7</xdr:col>
      <xdr:colOff>733425</xdr:colOff>
      <xdr:row>10</xdr:row>
      <xdr:rowOff>152400</xdr:rowOff>
    </xdr:to>
    <xdr:sp>
      <xdr:nvSpPr>
        <xdr:cNvPr id="15" name="Line 15"/>
        <xdr:cNvSpPr>
          <a:spLocks/>
        </xdr:cNvSpPr>
      </xdr:nvSpPr>
      <xdr:spPr>
        <a:xfrm flipH="1">
          <a:off x="5924550" y="1647825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15</xdr:row>
      <xdr:rowOff>95250</xdr:rowOff>
    </xdr:from>
    <xdr:to>
      <xdr:col>3</xdr:col>
      <xdr:colOff>361950</xdr:colOff>
      <xdr:row>16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1971675" y="2524125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4</xdr:col>
      <xdr:colOff>485775</xdr:colOff>
      <xdr:row>9</xdr:row>
      <xdr:rowOff>95250</xdr:rowOff>
    </xdr:to>
    <xdr:sp>
      <xdr:nvSpPr>
        <xdr:cNvPr id="17" name="Line 17"/>
        <xdr:cNvSpPr>
          <a:spLocks/>
        </xdr:cNvSpPr>
      </xdr:nvSpPr>
      <xdr:spPr>
        <a:xfrm flipH="1">
          <a:off x="3124200" y="1323975"/>
          <a:ext cx="409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133350</xdr:rowOff>
    </xdr:from>
    <xdr:to>
      <xdr:col>6</xdr:col>
      <xdr:colOff>409575</xdr:colOff>
      <xdr:row>10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4867275" y="1428750"/>
          <a:ext cx="114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0</xdr:rowOff>
    </xdr:from>
    <xdr:to>
      <xdr:col>8</xdr:col>
      <xdr:colOff>47625</xdr:colOff>
      <xdr:row>16</xdr:row>
      <xdr:rowOff>85725</xdr:rowOff>
    </xdr:to>
    <xdr:sp>
      <xdr:nvSpPr>
        <xdr:cNvPr id="19" name="Line 19"/>
        <xdr:cNvSpPr>
          <a:spLocks/>
        </xdr:cNvSpPr>
      </xdr:nvSpPr>
      <xdr:spPr>
        <a:xfrm flipH="1">
          <a:off x="5467350" y="2590800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20</xdr:row>
      <xdr:rowOff>9525</xdr:rowOff>
    </xdr:from>
    <xdr:to>
      <xdr:col>8</xdr:col>
      <xdr:colOff>19050</xdr:colOff>
      <xdr:row>20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5257800" y="3248025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22</xdr:row>
      <xdr:rowOff>57150</xdr:rowOff>
    </xdr:from>
    <xdr:to>
      <xdr:col>8</xdr:col>
      <xdr:colOff>266700</xdr:colOff>
      <xdr:row>23</xdr:row>
      <xdr:rowOff>9525</xdr:rowOff>
    </xdr:to>
    <xdr:sp>
      <xdr:nvSpPr>
        <xdr:cNvPr id="21" name="Line 21"/>
        <xdr:cNvSpPr>
          <a:spLocks/>
        </xdr:cNvSpPr>
      </xdr:nvSpPr>
      <xdr:spPr>
        <a:xfrm flipH="1" flipV="1">
          <a:off x="5743575" y="3619500"/>
          <a:ext cx="619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23</xdr:row>
      <xdr:rowOff>95250</xdr:rowOff>
    </xdr:from>
    <xdr:to>
      <xdr:col>7</xdr:col>
      <xdr:colOff>219075</xdr:colOff>
      <xdr:row>26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086350" y="3819525"/>
          <a:ext cx="466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9525</xdr:rowOff>
    </xdr:from>
    <xdr:to>
      <xdr:col>3</xdr:col>
      <xdr:colOff>571500</xdr:colOff>
      <xdr:row>24</xdr:row>
      <xdr:rowOff>85725</xdr:rowOff>
    </xdr:to>
    <xdr:sp>
      <xdr:nvSpPr>
        <xdr:cNvPr id="23" name="Line 23"/>
        <xdr:cNvSpPr>
          <a:spLocks/>
        </xdr:cNvSpPr>
      </xdr:nvSpPr>
      <xdr:spPr>
        <a:xfrm flipV="1">
          <a:off x="2590800" y="3733800"/>
          <a:ext cx="266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</xdr:row>
      <xdr:rowOff>114300</xdr:rowOff>
    </xdr:from>
    <xdr:to>
      <xdr:col>3</xdr:col>
      <xdr:colOff>161925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1943100" y="3352800"/>
          <a:ext cx="504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114300</xdr:rowOff>
    </xdr:from>
    <xdr:to>
      <xdr:col>4</xdr:col>
      <xdr:colOff>400050</xdr:colOff>
      <xdr:row>19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2895600" y="3190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11</xdr:row>
      <xdr:rowOff>133350</xdr:rowOff>
    </xdr:from>
    <xdr:to>
      <xdr:col>2</xdr:col>
      <xdr:colOff>485775</xdr:colOff>
      <xdr:row>15</xdr:row>
      <xdr:rowOff>47625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14400" y="1914525"/>
          <a:ext cx="1095375" cy="5619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leftmost point on left horn</a:t>
          </a:r>
        </a:p>
      </xdr:txBody>
    </xdr:sp>
    <xdr:clientData/>
  </xdr:twoCellAnchor>
  <xdr:twoCellAnchor>
    <xdr:from>
      <xdr:col>2</xdr:col>
      <xdr:colOff>352425</xdr:colOff>
      <xdr:row>13</xdr:row>
      <xdr:rowOff>19050</xdr:rowOff>
    </xdr:from>
    <xdr:to>
      <xdr:col>3</xdr:col>
      <xdr:colOff>419100</xdr:colOff>
      <xdr:row>16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1876425" y="2124075"/>
          <a:ext cx="828675" cy="609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9</xdr:row>
      <xdr:rowOff>104775</xdr:rowOff>
    </xdr:from>
    <xdr:to>
      <xdr:col>9</xdr:col>
      <xdr:colOff>752475</xdr:colOff>
      <xdr:row>13</xdr:row>
      <xdr:rowOff>28575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391275" y="1562100"/>
          <a:ext cx="1219200" cy="5715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rightmost point on right horn</a:t>
          </a:r>
        </a:p>
      </xdr:txBody>
    </xdr:sp>
    <xdr:clientData/>
  </xdr:twoCellAnchor>
  <xdr:twoCellAnchor>
    <xdr:from>
      <xdr:col>7</xdr:col>
      <xdr:colOff>142875</xdr:colOff>
      <xdr:row>12</xdr:row>
      <xdr:rowOff>38100</xdr:rowOff>
    </xdr:from>
    <xdr:to>
      <xdr:col>8</xdr:col>
      <xdr:colOff>247650</xdr:colOff>
      <xdr:row>16</xdr:row>
      <xdr:rowOff>95250</xdr:rowOff>
    </xdr:to>
    <xdr:sp>
      <xdr:nvSpPr>
        <xdr:cNvPr id="29" name="Line 29"/>
        <xdr:cNvSpPr>
          <a:spLocks/>
        </xdr:cNvSpPr>
      </xdr:nvSpPr>
      <xdr:spPr>
        <a:xfrm flipH="1">
          <a:off x="5476875" y="1981200"/>
          <a:ext cx="866775" cy="704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</xdr:row>
      <xdr:rowOff>104775</xdr:rowOff>
    </xdr:from>
    <xdr:to>
      <xdr:col>7</xdr:col>
      <xdr:colOff>428625</xdr:colOff>
      <xdr:row>23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1857375" y="3667125"/>
          <a:ext cx="390525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25</xdr:row>
      <xdr:rowOff>95250</xdr:rowOff>
    </xdr:from>
    <xdr:to>
      <xdr:col>5</xdr:col>
      <xdr:colOff>457200</xdr:colOff>
      <xdr:row>27</xdr:row>
      <xdr:rowOff>123825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438525" y="4143375"/>
          <a:ext cx="828675" cy="352425"/>
        </a:xfrm>
        <a:prstGeom prst="rect">
          <a:avLst/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face</a:t>
          </a:r>
        </a:p>
      </xdr:txBody>
    </xdr:sp>
    <xdr:clientData/>
  </xdr:twoCellAnchor>
  <xdr:twoCellAnchor>
    <xdr:from>
      <xdr:col>2</xdr:col>
      <xdr:colOff>238125</xdr:colOff>
      <xdr:row>2</xdr:row>
      <xdr:rowOff>66675</xdr:rowOff>
    </xdr:from>
    <xdr:to>
      <xdr:col>3</xdr:col>
      <xdr:colOff>657225</xdr:colOff>
      <xdr:row>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762125" y="390525"/>
          <a:ext cx="1181100" cy="742950"/>
        </a:xfrm>
        <a:prstGeom prst="rect">
          <a:avLst/>
        </a:prstGeom>
        <a:solidFill>
          <a:srgbClr val="FFFF99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topmost point on left horn</a:t>
          </a:r>
        </a:p>
      </xdr:txBody>
    </xdr:sp>
    <xdr:clientData/>
  </xdr:twoCellAnchor>
  <xdr:twoCellAnchor>
    <xdr:from>
      <xdr:col>3</xdr:col>
      <xdr:colOff>180975</xdr:colOff>
      <xdr:row>7</xdr:row>
      <xdr:rowOff>9525</xdr:rowOff>
    </xdr:from>
    <xdr:to>
      <xdr:col>4</xdr:col>
      <xdr:colOff>47625</xdr:colOff>
      <xdr:row>9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2466975" y="1143000"/>
          <a:ext cx="628650" cy="419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</xdr:row>
      <xdr:rowOff>28575</xdr:rowOff>
    </xdr:from>
    <xdr:to>
      <xdr:col>8</xdr:col>
      <xdr:colOff>666750</xdr:colOff>
      <xdr:row>7</xdr:row>
      <xdr:rowOff>19050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667375" y="352425"/>
          <a:ext cx="1095375" cy="800100"/>
        </a:xfrm>
        <a:prstGeom prst="rect">
          <a:avLst/>
        </a:prstGeom>
        <a:solidFill>
          <a:srgbClr val="FFFF99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topmost point on right horn</a:t>
          </a:r>
        </a:p>
      </xdr:txBody>
    </xdr:sp>
    <xdr:clientData/>
  </xdr:twoCellAnchor>
  <xdr:twoCellAnchor>
    <xdr:from>
      <xdr:col>6</xdr:col>
      <xdr:colOff>304800</xdr:colOff>
      <xdr:row>7</xdr:row>
      <xdr:rowOff>19050</xdr:rowOff>
    </xdr:from>
    <xdr:to>
      <xdr:col>7</xdr:col>
      <xdr:colOff>342900</xdr:colOff>
      <xdr:row>10</xdr:row>
      <xdr:rowOff>133350</xdr:rowOff>
    </xdr:to>
    <xdr:sp>
      <xdr:nvSpPr>
        <xdr:cNvPr id="35" name="Line 35"/>
        <xdr:cNvSpPr>
          <a:spLocks/>
        </xdr:cNvSpPr>
      </xdr:nvSpPr>
      <xdr:spPr>
        <a:xfrm flipH="1">
          <a:off x="4876800" y="1152525"/>
          <a:ext cx="80010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26</xdr:row>
      <xdr:rowOff>95250</xdr:rowOff>
    </xdr:from>
    <xdr:to>
      <xdr:col>2</xdr:col>
      <xdr:colOff>95250</xdr:colOff>
      <xdr:row>29</xdr:row>
      <xdr:rowOff>142875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23875" y="4305300"/>
          <a:ext cx="1095375" cy="533400"/>
        </a:xfrm>
        <a:prstGeom prst="rect">
          <a:avLst/>
        </a:prstGeom>
        <a:solidFill>
          <a:srgbClr val="008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leftmost point on left face side</a:t>
          </a:r>
        </a:p>
      </xdr:txBody>
    </xdr:sp>
    <xdr:clientData/>
  </xdr:twoCellAnchor>
  <xdr:twoCellAnchor>
    <xdr:from>
      <xdr:col>8</xdr:col>
      <xdr:colOff>523875</xdr:colOff>
      <xdr:row>26</xdr:row>
      <xdr:rowOff>47625</xdr:rowOff>
    </xdr:from>
    <xdr:to>
      <xdr:col>10</xdr:col>
      <xdr:colOff>66675</xdr:colOff>
      <xdr:row>29</xdr:row>
      <xdr:rowOff>95250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619875" y="4257675"/>
          <a:ext cx="1066800" cy="533400"/>
        </a:xfrm>
        <a:prstGeom prst="rect">
          <a:avLst/>
        </a:prstGeom>
        <a:solidFill>
          <a:srgbClr val="008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rightmost point on right face side</a:t>
          </a:r>
        </a:p>
      </xdr:txBody>
    </xdr:sp>
    <xdr:clientData/>
  </xdr:twoCellAnchor>
  <xdr:twoCellAnchor>
    <xdr:from>
      <xdr:col>2</xdr:col>
      <xdr:colOff>114300</xdr:colOff>
      <xdr:row>22</xdr:row>
      <xdr:rowOff>152400</xdr:rowOff>
    </xdr:from>
    <xdr:to>
      <xdr:col>3</xdr:col>
      <xdr:colOff>552450</xdr:colOff>
      <xdr:row>25</xdr:row>
      <xdr:rowOff>133350</xdr:rowOff>
    </xdr:to>
    <xdr:sp>
      <xdr:nvSpPr>
        <xdr:cNvPr id="38" name="Line 38"/>
        <xdr:cNvSpPr>
          <a:spLocks/>
        </xdr:cNvSpPr>
      </xdr:nvSpPr>
      <xdr:spPr>
        <a:xfrm flipV="1">
          <a:off x="1638300" y="3714750"/>
          <a:ext cx="120015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23</xdr:row>
      <xdr:rowOff>104775</xdr:rowOff>
    </xdr:from>
    <xdr:to>
      <xdr:col>8</xdr:col>
      <xdr:colOff>523875</xdr:colOff>
      <xdr:row>26</xdr:row>
      <xdr:rowOff>47625</xdr:rowOff>
    </xdr:to>
    <xdr:sp>
      <xdr:nvSpPr>
        <xdr:cNvPr id="39" name="Line 39"/>
        <xdr:cNvSpPr>
          <a:spLocks/>
        </xdr:cNvSpPr>
      </xdr:nvSpPr>
      <xdr:spPr>
        <a:xfrm flipH="1" flipV="1">
          <a:off x="5067300" y="3829050"/>
          <a:ext cx="1552575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0</xdr:rowOff>
    </xdr:from>
    <xdr:to>
      <xdr:col>1</xdr:col>
      <xdr:colOff>552450</xdr:colOff>
      <xdr:row>21</xdr:row>
      <xdr:rowOff>38100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23825" y="2752725"/>
          <a:ext cx="1190625" cy="685800"/>
        </a:xfrm>
        <a:prstGeom prst="rect">
          <a:avLst/>
        </a:prstGeom>
        <a:solidFill>
          <a:srgbClr val="FFCC00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leftmost point on left ear</a:t>
          </a:r>
        </a:p>
      </xdr:txBody>
    </xdr:sp>
    <xdr:clientData/>
  </xdr:twoCellAnchor>
  <xdr:twoCellAnchor>
    <xdr:from>
      <xdr:col>1</xdr:col>
      <xdr:colOff>609600</xdr:colOff>
      <xdr:row>18</xdr:row>
      <xdr:rowOff>66675</xdr:rowOff>
    </xdr:from>
    <xdr:to>
      <xdr:col>3</xdr:col>
      <xdr:colOff>180975</xdr:colOff>
      <xdr:row>20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1371600" y="2981325"/>
          <a:ext cx="109537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</xdr:row>
      <xdr:rowOff>47625</xdr:rowOff>
    </xdr:from>
    <xdr:to>
      <xdr:col>10</xdr:col>
      <xdr:colOff>257175</xdr:colOff>
      <xdr:row>18</xdr:row>
      <xdr:rowOff>123825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686550" y="2476500"/>
          <a:ext cx="1190625" cy="561975"/>
        </a:xfrm>
        <a:prstGeom prst="rect">
          <a:avLst/>
        </a:prstGeom>
        <a:solidFill>
          <a:srgbClr val="FFCC00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rightmost point on right ear</a:t>
          </a:r>
        </a:p>
      </xdr:txBody>
    </xdr:sp>
    <xdr:clientData/>
  </xdr:twoCellAnchor>
  <xdr:twoCellAnchor>
    <xdr:from>
      <xdr:col>7</xdr:col>
      <xdr:colOff>409575</xdr:colOff>
      <xdr:row>20</xdr:row>
      <xdr:rowOff>66675</xdr:rowOff>
    </xdr:from>
    <xdr:to>
      <xdr:col>9</xdr:col>
      <xdr:colOff>561975</xdr:colOff>
      <xdr:row>22</xdr:row>
      <xdr:rowOff>47625</xdr:rowOff>
    </xdr:to>
    <xdr:sp>
      <xdr:nvSpPr>
        <xdr:cNvPr id="43" name="Line 43"/>
        <xdr:cNvSpPr>
          <a:spLocks/>
        </xdr:cNvSpPr>
      </xdr:nvSpPr>
      <xdr:spPr>
        <a:xfrm flipH="1">
          <a:off x="5743575" y="3305175"/>
          <a:ext cx="16764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60"/>
  <sheetViews>
    <sheetView tabSelected="1" zoomScale="75" zoomScaleNormal="75" workbookViewId="0" topLeftCell="A1">
      <pane xSplit="3" ySplit="3" topLeftCell="D122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231" sqref="F1231"/>
    </sheetView>
  </sheetViews>
  <sheetFormatPr defaultColWidth="9.140625" defaultRowHeight="12.75"/>
  <cols>
    <col min="1" max="1" width="15.7109375" style="46" customWidth="1"/>
    <col min="2" max="2" width="16.140625" style="46" customWidth="1"/>
    <col min="3" max="3" width="19.421875" style="46" customWidth="1"/>
    <col min="4" max="4" width="11.421875" style="46" customWidth="1"/>
    <col min="5" max="5" width="17.00390625" style="46" customWidth="1"/>
    <col min="6" max="6" width="30.57421875" style="46" customWidth="1"/>
    <col min="7" max="7" width="32.28125" style="46" customWidth="1"/>
    <col min="8" max="8" width="19.421875" style="46" customWidth="1"/>
    <col min="9" max="10" width="29.8515625" style="46" customWidth="1"/>
    <col min="11" max="11" width="27.28125" style="46" customWidth="1"/>
    <col min="12" max="12" width="30.7109375" style="46" customWidth="1"/>
    <col min="13" max="13" width="28.421875" style="46" customWidth="1"/>
    <col min="14" max="14" width="26.421875" style="46" customWidth="1"/>
    <col min="15" max="15" width="26.140625" style="46" customWidth="1"/>
    <col min="16" max="16" width="19.8515625" style="46" customWidth="1"/>
    <col min="17" max="17" width="32.421875" style="46" customWidth="1"/>
    <col min="18" max="18" width="26.421875" style="46" customWidth="1"/>
    <col min="19" max="19" width="26.00390625" style="46" customWidth="1"/>
    <col min="20" max="20" width="20.421875" style="46" customWidth="1"/>
    <col min="21" max="21" width="28.421875" style="46" customWidth="1"/>
    <col min="22" max="22" width="34.421875" style="46" customWidth="1"/>
    <col min="23" max="23" width="37.7109375" style="46" customWidth="1"/>
    <col min="24" max="24" width="28.00390625" style="46" customWidth="1"/>
    <col min="25" max="25" width="42.8515625" style="46" customWidth="1"/>
    <col min="26" max="26" width="43.140625" style="46" customWidth="1"/>
    <col min="27" max="27" width="19.8515625" style="46" customWidth="1"/>
    <col min="28" max="28" width="39.00390625" style="46" customWidth="1"/>
    <col min="29" max="29" width="23.140625" style="46" customWidth="1"/>
    <col min="30" max="30" width="21.00390625" style="46" customWidth="1"/>
    <col min="31" max="31" width="41.8515625" style="46" customWidth="1"/>
    <col min="32" max="32" width="28.8515625" style="46" customWidth="1"/>
    <col min="33" max="33" width="5.140625" style="46" customWidth="1"/>
    <col min="34" max="34" width="4.7109375" style="46" customWidth="1"/>
    <col min="35" max="35" width="4.421875" style="46" customWidth="1"/>
    <col min="36" max="36" width="4.140625" style="46" customWidth="1"/>
    <col min="37" max="37" width="4.421875" style="46" customWidth="1"/>
    <col min="38" max="38" width="4.00390625" style="46" customWidth="1"/>
    <col min="39" max="39" width="3.8515625" style="46" customWidth="1"/>
    <col min="40" max="40" width="4.140625" style="46" customWidth="1"/>
    <col min="41" max="41" width="4.421875" style="46" customWidth="1"/>
    <col min="42" max="42" width="4.57421875" style="46" customWidth="1"/>
    <col min="43" max="43" width="3.8515625" style="46" customWidth="1"/>
    <col min="44" max="44" width="4.7109375" style="46" customWidth="1"/>
    <col min="45" max="45" width="4.57421875" style="46" customWidth="1"/>
    <col min="46" max="46" width="5.57421875" style="46" customWidth="1"/>
    <col min="47" max="47" width="5.28125" style="46" customWidth="1"/>
    <col min="48" max="48" width="5.00390625" style="46" customWidth="1"/>
    <col min="49" max="50" width="5.140625" style="46" customWidth="1"/>
    <col min="51" max="51" width="5.00390625" style="46" customWidth="1"/>
    <col min="52" max="52" width="4.7109375" style="46" customWidth="1"/>
    <col min="53" max="53" width="4.421875" style="46" customWidth="1"/>
    <col min="54" max="54" width="5.57421875" style="46" customWidth="1"/>
    <col min="55" max="55" width="4.57421875" style="46" customWidth="1"/>
    <col min="56" max="56" width="5.28125" style="46" customWidth="1"/>
    <col min="57" max="57" width="28.421875" style="46" customWidth="1"/>
    <col min="58" max="58" width="42.140625" style="46" customWidth="1"/>
    <col min="59" max="59" width="40.00390625" style="46" customWidth="1"/>
    <col min="60" max="60" width="40.140625" style="46" customWidth="1"/>
    <col min="61" max="61" width="44.8515625" style="46" customWidth="1"/>
    <col min="62" max="62" width="52.7109375" style="46" customWidth="1"/>
    <col min="63" max="63" width="37.140625" style="46" customWidth="1"/>
    <col min="64" max="64" width="41.8515625" style="46" customWidth="1"/>
    <col min="65" max="65" width="37.00390625" style="46" customWidth="1"/>
    <col min="66" max="66" width="48.00390625" style="46" customWidth="1"/>
    <col min="67" max="67" width="41.421875" style="46" customWidth="1"/>
    <col min="68" max="68" width="52.28125" style="46" customWidth="1"/>
    <col min="69" max="69" width="11.421875" style="46" customWidth="1"/>
    <col min="70" max="70" width="53.421875" style="46" customWidth="1"/>
    <col min="71" max="71" width="55.00390625" style="46" customWidth="1"/>
    <col min="72" max="16384" width="11.421875" style="46" customWidth="1"/>
  </cols>
  <sheetData>
    <row r="1" spans="10:71" ht="13.5" thickBot="1">
      <c r="J1" s="204" t="s">
        <v>33</v>
      </c>
      <c r="K1" s="205"/>
      <c r="L1" s="205"/>
      <c r="M1" s="205"/>
      <c r="N1" s="203"/>
      <c r="O1" s="203"/>
      <c r="P1" s="203"/>
      <c r="Q1" s="203"/>
      <c r="R1" s="203"/>
      <c r="S1" s="203"/>
      <c r="T1" s="203"/>
      <c r="U1" s="203"/>
      <c r="V1" s="203"/>
      <c r="W1" s="203"/>
      <c r="BR1" s="220" t="s">
        <v>157</v>
      </c>
      <c r="BS1" s="221"/>
    </row>
    <row r="2" spans="1:71" s="38" customFormat="1" ht="13.5" customHeight="1" thickBot="1">
      <c r="A2" s="1"/>
      <c r="B2" s="1"/>
      <c r="C2" s="1"/>
      <c r="D2" s="37"/>
      <c r="E2" s="1"/>
      <c r="F2" s="1"/>
      <c r="G2" s="1"/>
      <c r="H2" s="188" t="s">
        <v>30</v>
      </c>
      <c r="I2" s="199"/>
      <c r="J2" s="145" t="s">
        <v>34</v>
      </c>
      <c r="K2" s="200" t="s">
        <v>36</v>
      </c>
      <c r="L2" s="201"/>
      <c r="M2" s="202"/>
      <c r="N2" s="150" t="s">
        <v>40</v>
      </c>
      <c r="O2" s="152" t="s">
        <v>41</v>
      </c>
      <c r="P2" s="206" t="s">
        <v>42</v>
      </c>
      <c r="Q2" s="207"/>
      <c r="R2" s="207"/>
      <c r="S2" s="208"/>
      <c r="T2" s="209" t="s">
        <v>46</v>
      </c>
      <c r="U2" s="210"/>
      <c r="V2" s="210"/>
      <c r="W2" s="210"/>
      <c r="X2" s="211"/>
      <c r="Y2" s="192" t="s">
        <v>50</v>
      </c>
      <c r="Z2" s="193"/>
      <c r="AA2" s="194" t="s">
        <v>52</v>
      </c>
      <c r="AB2" s="195"/>
      <c r="AC2" s="196"/>
      <c r="AD2" s="212" t="s">
        <v>53</v>
      </c>
      <c r="AE2" s="213"/>
      <c r="AF2" s="1"/>
      <c r="AG2" s="214" t="s">
        <v>56</v>
      </c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6"/>
      <c r="AS2" s="217" t="s">
        <v>57</v>
      </c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9"/>
      <c r="BE2" s="124" t="s">
        <v>156</v>
      </c>
      <c r="BF2" s="124" t="s">
        <v>156</v>
      </c>
      <c r="BG2" s="124" t="s">
        <v>156</v>
      </c>
      <c r="BH2" s="124" t="s">
        <v>156</v>
      </c>
      <c r="BI2" s="124" t="s">
        <v>156</v>
      </c>
      <c r="BJ2" s="124" t="s">
        <v>156</v>
      </c>
      <c r="BK2" s="124" t="s">
        <v>156</v>
      </c>
      <c r="BL2" s="124" t="s">
        <v>156</v>
      </c>
      <c r="BM2" s="124" t="s">
        <v>156</v>
      </c>
      <c r="BN2" s="124" t="s">
        <v>156</v>
      </c>
      <c r="BO2" s="124" t="s">
        <v>156</v>
      </c>
      <c r="BP2" s="125" t="s">
        <v>14</v>
      </c>
      <c r="BQ2" s="1"/>
      <c r="BR2" s="222"/>
      <c r="BS2" s="223"/>
    </row>
    <row r="3" spans="1:71" s="45" customFormat="1" ht="81.75" customHeight="1" thickBot="1">
      <c r="A3" s="138" t="s">
        <v>23</v>
      </c>
      <c r="B3" s="139" t="s">
        <v>24</v>
      </c>
      <c r="C3" s="99" t="s">
        <v>25</v>
      </c>
      <c r="D3" s="20" t="s">
        <v>26</v>
      </c>
      <c r="E3" s="140" t="s">
        <v>27</v>
      </c>
      <c r="F3" s="141" t="s">
        <v>28</v>
      </c>
      <c r="G3" s="142" t="s">
        <v>29</v>
      </c>
      <c r="H3" s="143" t="s">
        <v>31</v>
      </c>
      <c r="I3" s="144" t="s">
        <v>32</v>
      </c>
      <c r="J3" s="146" t="s">
        <v>35</v>
      </c>
      <c r="K3" s="147" t="s">
        <v>31</v>
      </c>
      <c r="L3" s="148" t="s">
        <v>38</v>
      </c>
      <c r="M3" s="149" t="s">
        <v>39</v>
      </c>
      <c r="N3" s="151" t="s">
        <v>35</v>
      </c>
      <c r="O3" s="153" t="s">
        <v>35</v>
      </c>
      <c r="P3" s="155" t="s">
        <v>43</v>
      </c>
      <c r="Q3" s="156" t="s">
        <v>44</v>
      </c>
      <c r="R3" s="156" t="s">
        <v>45</v>
      </c>
      <c r="S3" s="157" t="s">
        <v>39</v>
      </c>
      <c r="T3" s="154" t="s">
        <v>43</v>
      </c>
      <c r="U3" s="39" t="s">
        <v>35</v>
      </c>
      <c r="V3" s="39" t="s">
        <v>47</v>
      </c>
      <c r="W3" s="39" t="s">
        <v>48</v>
      </c>
      <c r="X3" s="40" t="s">
        <v>49</v>
      </c>
      <c r="Y3" s="41" t="s">
        <v>51</v>
      </c>
      <c r="Z3" s="42" t="s">
        <v>35</v>
      </c>
      <c r="AA3" s="43" t="s">
        <v>43</v>
      </c>
      <c r="AB3" s="44" t="s">
        <v>48</v>
      </c>
      <c r="AC3" s="121" t="s">
        <v>49</v>
      </c>
      <c r="AD3" s="122" t="s">
        <v>43</v>
      </c>
      <c r="AE3" s="123" t="s">
        <v>54</v>
      </c>
      <c r="AG3" s="90">
        <v>1</v>
      </c>
      <c r="AH3" s="91">
        <v>2</v>
      </c>
      <c r="AI3" s="91">
        <v>3</v>
      </c>
      <c r="AJ3" s="91">
        <v>4</v>
      </c>
      <c r="AK3" s="91">
        <v>5</v>
      </c>
      <c r="AL3" s="91">
        <v>6</v>
      </c>
      <c r="AM3" s="91">
        <v>7</v>
      </c>
      <c r="AN3" s="91">
        <v>8</v>
      </c>
      <c r="AO3" s="91">
        <v>9</v>
      </c>
      <c r="AP3" s="91">
        <v>10</v>
      </c>
      <c r="AQ3" s="91">
        <v>11</v>
      </c>
      <c r="AR3" s="92">
        <v>12</v>
      </c>
      <c r="AS3" s="172">
        <v>1</v>
      </c>
      <c r="AT3" s="93">
        <v>2</v>
      </c>
      <c r="AU3" s="93">
        <v>3</v>
      </c>
      <c r="AV3" s="93">
        <v>4</v>
      </c>
      <c r="AW3" s="93">
        <v>5</v>
      </c>
      <c r="AX3" s="93">
        <v>6</v>
      </c>
      <c r="AY3" s="93">
        <v>7</v>
      </c>
      <c r="AZ3" s="93">
        <v>8</v>
      </c>
      <c r="BA3" s="93">
        <v>9</v>
      </c>
      <c r="BB3" s="93">
        <v>10</v>
      </c>
      <c r="BC3" s="93">
        <v>11</v>
      </c>
      <c r="BD3" s="93">
        <v>12</v>
      </c>
      <c r="BE3" s="94" t="s">
        <v>0</v>
      </c>
      <c r="BF3" s="95" t="s">
        <v>1</v>
      </c>
      <c r="BG3" s="95" t="s">
        <v>2</v>
      </c>
      <c r="BH3" s="95" t="s">
        <v>3</v>
      </c>
      <c r="BI3" s="95" t="s">
        <v>4</v>
      </c>
      <c r="BJ3" s="95" t="s">
        <v>5</v>
      </c>
      <c r="BK3" s="95" t="s">
        <v>6</v>
      </c>
      <c r="BL3" s="95" t="s">
        <v>7</v>
      </c>
      <c r="BM3" s="95" t="s">
        <v>8</v>
      </c>
      <c r="BN3" s="95" t="s">
        <v>9</v>
      </c>
      <c r="BO3" s="95" t="s">
        <v>10</v>
      </c>
      <c r="BP3" s="96" t="s">
        <v>11</v>
      </c>
      <c r="BR3" s="173" t="s">
        <v>158</v>
      </c>
      <c r="BS3" s="174" t="s">
        <v>159</v>
      </c>
    </row>
    <row r="4" spans="1:71" s="97" customFormat="1" ht="17.25" customHeight="1" thickBot="1">
      <c r="A4" s="97">
        <v>1</v>
      </c>
      <c r="B4" s="97" t="s">
        <v>12</v>
      </c>
      <c r="C4" s="97" t="str">
        <f>B4&amp;" "&amp;D4</f>
        <v>POL 0</v>
      </c>
      <c r="D4" s="98">
        <f aca="true" t="shared" si="0" ref="D4:AE4">D$1235</f>
        <v>0</v>
      </c>
      <c r="E4" s="98" t="str">
        <f t="shared" si="0"/>
        <v>undecidable</v>
      </c>
      <c r="F4" s="98" t="str">
        <f t="shared" si="0"/>
        <v>undecidable</v>
      </c>
      <c r="G4" s="98" t="str">
        <f t="shared" si="0"/>
        <v>undecidable</v>
      </c>
      <c r="H4" s="98" t="str">
        <f t="shared" si="0"/>
        <v>undecidable</v>
      </c>
      <c r="I4" s="98" t="str">
        <f t="shared" si="0"/>
        <v>undecidable</v>
      </c>
      <c r="J4" s="98"/>
      <c r="K4" s="98" t="str">
        <f t="shared" si="0"/>
        <v>undecidable</v>
      </c>
      <c r="L4" s="98" t="str">
        <f t="shared" si="0"/>
        <v>undecidable</v>
      </c>
      <c r="M4" s="98" t="str">
        <f t="shared" si="0"/>
        <v>undecidable</v>
      </c>
      <c r="N4" s="98" t="str">
        <f t="shared" si="0"/>
        <v>undecidable</v>
      </c>
      <c r="O4" s="98" t="str">
        <f t="shared" si="0"/>
        <v>undecidable</v>
      </c>
      <c r="P4" s="98" t="str">
        <f t="shared" si="0"/>
        <v>undecidable</v>
      </c>
      <c r="Q4" s="98" t="str">
        <f t="shared" si="0"/>
        <v>undecidable</v>
      </c>
      <c r="R4" s="98" t="str">
        <f t="shared" si="0"/>
        <v>undecidable</v>
      </c>
      <c r="S4" s="98" t="str">
        <f t="shared" si="0"/>
        <v>undecidable</v>
      </c>
      <c r="T4" s="98" t="str">
        <f t="shared" si="0"/>
        <v>undecidable</v>
      </c>
      <c r="U4" s="98" t="str">
        <f t="shared" si="0"/>
        <v>undecidable</v>
      </c>
      <c r="V4" s="98" t="str">
        <f t="shared" si="0"/>
        <v>undecidable</v>
      </c>
      <c r="W4" s="98" t="str">
        <f t="shared" si="0"/>
        <v>undecidable</v>
      </c>
      <c r="X4" s="98" t="str">
        <f t="shared" si="0"/>
        <v>undecidable</v>
      </c>
      <c r="Y4" s="98" t="str">
        <f t="shared" si="0"/>
        <v>undecidable</v>
      </c>
      <c r="Z4" s="98" t="str">
        <f t="shared" si="0"/>
        <v>undecidable</v>
      </c>
      <c r="AA4" s="98" t="str">
        <f t="shared" si="0"/>
        <v>undecidable</v>
      </c>
      <c r="AB4" s="98" t="str">
        <f t="shared" si="0"/>
        <v>undecidable</v>
      </c>
      <c r="AC4" s="98" t="str">
        <f t="shared" si="0"/>
        <v>undecidable</v>
      </c>
      <c r="AD4" s="98" t="str">
        <f t="shared" si="0"/>
        <v>undecidable</v>
      </c>
      <c r="AE4" s="98" t="str">
        <f t="shared" si="0"/>
        <v>undecidable</v>
      </c>
      <c r="AG4" s="97">
        <f>'landmarks data'!AB3</f>
        <v>0</v>
      </c>
      <c r="AH4" s="97">
        <f>'landmarks data'!AC3</f>
        <v>0</v>
      </c>
      <c r="AI4" s="97">
        <f>'landmarks data'!AD3</f>
        <v>0</v>
      </c>
      <c r="AJ4" s="97">
        <f>'landmarks data'!AE3</f>
        <v>0</v>
      </c>
      <c r="AK4" s="97">
        <f>'landmarks data'!AF3</f>
        <v>0</v>
      </c>
      <c r="AL4" s="97">
        <f>'landmarks data'!AG3</f>
        <v>0</v>
      </c>
      <c r="AM4" s="97">
        <f>'landmarks data'!AH3</f>
        <v>0</v>
      </c>
      <c r="AN4" s="97">
        <f>'landmarks data'!AI3</f>
        <v>0</v>
      </c>
      <c r="AO4" s="97">
        <f>'landmarks data'!AJ3</f>
        <v>0</v>
      </c>
      <c r="AP4" s="97">
        <f>'landmarks data'!AK3</f>
        <v>0</v>
      </c>
      <c r="AQ4" s="97">
        <f>'landmarks data'!AL3</f>
        <v>0</v>
      </c>
      <c r="AR4" s="97">
        <f>'landmarks data'!AM3</f>
        <v>0</v>
      </c>
      <c r="AS4" s="97">
        <f>'landmarks data'!AN3</f>
        <v>0</v>
      </c>
      <c r="AT4" s="97">
        <f>'landmarks data'!AO3</f>
        <v>0</v>
      </c>
      <c r="AU4" s="97">
        <f>'landmarks data'!AP3</f>
        <v>0</v>
      </c>
      <c r="AV4" s="97">
        <f>'landmarks data'!AQ3</f>
        <v>0</v>
      </c>
      <c r="AW4" s="97">
        <f>'landmarks data'!AR3</f>
        <v>0</v>
      </c>
      <c r="AX4" s="97">
        <f>'landmarks data'!AS3</f>
        <v>0</v>
      </c>
      <c r="AY4" s="97">
        <f>'landmarks data'!AT3</f>
        <v>0</v>
      </c>
      <c r="AZ4" s="97">
        <f>'landmarks data'!AU3</f>
        <v>0</v>
      </c>
      <c r="BA4" s="97">
        <f>'landmarks data'!AV3</f>
        <v>0</v>
      </c>
      <c r="BB4" s="97">
        <f>'landmarks data'!AW3</f>
        <v>0</v>
      </c>
      <c r="BC4" s="97">
        <f>'landmarks data'!AX3</f>
        <v>0</v>
      </c>
      <c r="BD4" s="97">
        <f>'landmarks data'!AY3</f>
        <v>0</v>
      </c>
      <c r="BE4" s="97" t="str">
        <f>IF(($AH4/2-$AI4)-($AG4-$AH4/2)&gt;$BR$4,"3-1 longer",IF(($AH4/2-$AI4)-($AG4-$AH4/2)&lt;-$BR$4,"3-1 shorter",IF(ABS(($AH4/2-$AI4)-($AG4-$AH4/2))&lt;=$BS$4,"identical","undecidable")))</f>
        <v>identical</v>
      </c>
      <c r="BF4" s="97" t="str">
        <f aca="true" t="shared" si="1" ref="BF4:BF50">IF((AI4-AQ4)&gt;$BR$4,"3 to the right",IF((AI4-AQ4)&lt;-$BR$4,"3 to the left",IF(ABS(($AI4-$AQ4))&lt;=$BS$4,"vertically colinear","undecidable")))</f>
        <v>vertically colinear</v>
      </c>
      <c r="BG4" s="97" t="str">
        <f aca="true" t="shared" si="2" ref="BG4:BG50">IF(($AL4-$AN4)&gt;$BR$4,"6 to the right",IF(($AL4-$AN4)&lt;-$BR$4,"6 to the leftt",IF(ABS(($AL4-$AN4))&lt;=$BS$4,"vertically colinear","undecidable")))</f>
        <v>vertically colinear</v>
      </c>
      <c r="BH4" s="97" t="str">
        <f aca="true" t="shared" si="3" ref="BH4:BH50">IF(($AL4-$AO4)&gt;$BR$4,"6 to the rightt",IF(($AL4-$AO4)&lt;-$BR$4,"6 to the leftt",IF(ABS(($AL4-$AO4))&lt;=$BS$4,"vertically colinear","undecidable")))</f>
        <v>vertically colinear</v>
      </c>
      <c r="BI4" s="97" t="str">
        <f aca="true" t="shared" si="4" ref="BI4:BI50">IF(($AM4-$AO4)&gt;$BR$4,"7 to the right",IF(($AM4-$AO4)&lt;-$BR$4,"7 to the left",IF(ABS(($AM4-$AO4))&lt;=$BS$4,"vertically colinear","undecidable")))</f>
        <v>vertically colinear</v>
      </c>
      <c r="BJ4" s="97" t="str">
        <f aca="true" t="shared" si="5" ref="BJ4:BJ50">IF(($AP4-$AR4)&gt;$BR$4,"10 to the right",IF(($AP4-$AR4)&lt;-$BR$4,"10 to the left",IF(ABS(($AP4-$AR4))&lt;=$BS$4,"vertically colinear","undecidable")))</f>
        <v>vertically colinear</v>
      </c>
      <c r="BK4" s="97" t="str">
        <f aca="true" t="shared" si="6" ref="BK4:BK50">IF(($AV4-$AW4)&gt;$BR$4,"4 lower",IF(($AV4-$AW4)&lt;-$BR$4,"4 higher",IF(ABS(($AV4-$AW4))&lt;=$BS$4,"horizontally colinear","undecidable")))</f>
        <v>horizontally colinear</v>
      </c>
      <c r="BL4" s="97" t="str">
        <f aca="true" t="shared" si="7" ref="BL4:BL50">IF(($AZ4-$BC4)&gt;$BR$4,"8 lower",IF(($AZ4-$BC4)&lt;-$BR$4,"8 higher",IF(ABS(($AZ4-$BC4))&lt;=$BS$4,"horizontally colinear","undecidable")))</f>
        <v>horizontally colinear</v>
      </c>
      <c r="BM4" s="97" t="str">
        <f>IF(($BC4-$AV4)-($AZ4-$AW4)&gt;$BR$4,"4-11 shorter",IF(($BC4-$AV4)-($AZ4-$AW4)&lt;-$BR$4,"4-11 longer",IF(ABS(($BC4-$AV4)-($AZ4-$AW4))&lt;=$BS$4,"identical","undecidable")))</f>
        <v>identical</v>
      </c>
      <c r="BN4" s="97" t="str">
        <f aca="true" t="shared" si="8" ref="BN4:BN22">IF(($BC4-$AV4)-($AO4-$AP4)&gt;$BR$4,"4-11 &lt;",IF((BC4-$AV4)-($AO4-$AP4)&lt;-$BR$4,"9-10 &lt;",IF(ABS(($BC4-$AV4)-($AO4-$AP4))&lt;=$BS$4,"identical","undecidable")))</f>
        <v>identical</v>
      </c>
      <c r="BO4" s="97" t="str">
        <f aca="true" t="shared" si="9" ref="BO4:BO50">IF(($BC4-$AV4)-($AN4-$AR4)&gt;$BR$4,"7-12 longer",IF(($BC4-$AV4)-($AN4-$AR4)&lt;-$BR$4,"7-12 shorter",IF(ABS(($BC4-$AV4)-($AN4-$AR4))&lt;=$BS$4,"identical","undecidable")))</f>
        <v>identical</v>
      </c>
      <c r="BP4" s="97" t="str">
        <f>IF(($AL4-$AI4)-($AN4-$AQ4)&gt;$BR$4,"3-6 longer",IF(($AL4-$AI4)-($AN4-$AQ4)&lt;-$BR$4,"3-6 shorter",IF(ABS(($AL4-$AI4)-($AN4-$AQ4))&lt;=$BS$4,"identical","undecidable")))</f>
        <v>identical</v>
      </c>
      <c r="BR4" s="175">
        <v>5</v>
      </c>
      <c r="BS4" s="176">
        <v>3</v>
      </c>
    </row>
    <row r="5" spans="1:71" s="97" customFormat="1" ht="12.75">
      <c r="A5" s="97">
        <v>2</v>
      </c>
      <c r="B5" s="97" t="s">
        <v>12</v>
      </c>
      <c r="C5" s="97" t="str">
        <f aca="true" t="shared" si="10" ref="C5:C51">B5&amp;" "&amp;D5</f>
        <v>POL 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G5" s="97">
        <f>'landmarks data'!AB4</f>
        <v>0</v>
      </c>
      <c r="AH5" s="97">
        <f>'landmarks data'!AC4</f>
        <v>0</v>
      </c>
      <c r="AI5" s="97">
        <f>'landmarks data'!AD4</f>
        <v>0</v>
      </c>
      <c r="AJ5" s="97">
        <f>'landmarks data'!AE4</f>
        <v>0</v>
      </c>
      <c r="AK5" s="97">
        <f>'landmarks data'!AF4</f>
        <v>0</v>
      </c>
      <c r="AL5" s="97">
        <f>'landmarks data'!AG4</f>
        <v>0</v>
      </c>
      <c r="AM5" s="97">
        <f>'landmarks data'!AH4</f>
        <v>0</v>
      </c>
      <c r="AN5" s="97">
        <f>'landmarks data'!AI4</f>
        <v>0</v>
      </c>
      <c r="AO5" s="97">
        <f>'landmarks data'!AJ4</f>
        <v>0</v>
      </c>
      <c r="AP5" s="97">
        <f>'landmarks data'!AK4</f>
        <v>0</v>
      </c>
      <c r="AQ5" s="97">
        <f>'landmarks data'!AL4</f>
        <v>0</v>
      </c>
      <c r="AR5" s="97">
        <f>'landmarks data'!AM4</f>
        <v>0</v>
      </c>
      <c r="AS5" s="97">
        <f>'landmarks data'!AN4</f>
        <v>0</v>
      </c>
      <c r="AT5" s="97">
        <f>'landmarks data'!AO4</f>
        <v>0</v>
      </c>
      <c r="AU5" s="97">
        <f>'landmarks data'!AP4</f>
        <v>0</v>
      </c>
      <c r="AV5" s="97">
        <f>'landmarks data'!AQ4</f>
        <v>0</v>
      </c>
      <c r="AW5" s="97">
        <f>'landmarks data'!AR4</f>
        <v>0</v>
      </c>
      <c r="AX5" s="97">
        <f>'landmarks data'!AS4</f>
        <v>0</v>
      </c>
      <c r="AY5" s="97">
        <f>'landmarks data'!AT4</f>
        <v>0</v>
      </c>
      <c r="AZ5" s="97">
        <f>'landmarks data'!AU4</f>
        <v>0</v>
      </c>
      <c r="BA5" s="97">
        <f>'landmarks data'!AV4</f>
        <v>0</v>
      </c>
      <c r="BB5" s="97">
        <f>'landmarks data'!AW4</f>
        <v>0</v>
      </c>
      <c r="BC5" s="97">
        <f>'landmarks data'!AX4</f>
        <v>0</v>
      </c>
      <c r="BD5" s="97">
        <f>'landmarks data'!AY4</f>
        <v>0</v>
      </c>
      <c r="BE5" s="97" t="str">
        <f aca="true" t="shared" si="11" ref="BE5:BE50">IF(($AH5/2-$AI5)-($AG5-$AH5/2)&gt;$BR$4,"3-1 longer",IF(($AH5/2-$AI5)-($AG5-$AH5/2)&lt;-$BR$4,"3-1 shorter",IF(ABS(($AH5/2-$AI5)-($AG5-$AH5/2))&lt;=$BS$4,"identical","undecidable")))</f>
        <v>identical</v>
      </c>
      <c r="BF5" s="97" t="str">
        <f t="shared" si="1"/>
        <v>vertically colinear</v>
      </c>
      <c r="BG5" s="97" t="str">
        <f t="shared" si="2"/>
        <v>vertically colinear</v>
      </c>
      <c r="BH5" s="97" t="str">
        <f t="shared" si="3"/>
        <v>vertically colinear</v>
      </c>
      <c r="BI5" s="97" t="str">
        <f t="shared" si="4"/>
        <v>vertically colinear</v>
      </c>
      <c r="BJ5" s="97" t="str">
        <f t="shared" si="5"/>
        <v>vertically colinear</v>
      </c>
      <c r="BK5" s="97" t="str">
        <f t="shared" si="6"/>
        <v>horizontally colinear</v>
      </c>
      <c r="BL5" s="97" t="str">
        <f t="shared" si="7"/>
        <v>horizontally colinear</v>
      </c>
      <c r="BM5" s="97" t="str">
        <f aca="true" t="shared" si="12" ref="BM5:BM22">IF(($BC5-$AV5)-($AZ5-$AW5)&gt;$BR$4,"4-11 &lt;",IF(($BC5-$AV5)-($AZ5-$AW5)&lt;-$BR$4,"5-8 &lt;",IF(ABS(($BC5-$AV5)-($AZ5-$AW5))&lt;=$BS$4,"identical","undecidable")))</f>
        <v>identical</v>
      </c>
      <c r="BN5" s="97" t="str">
        <f t="shared" si="8"/>
        <v>identical</v>
      </c>
      <c r="BO5" s="97" t="str">
        <f t="shared" si="9"/>
        <v>identical</v>
      </c>
      <c r="BP5" s="97" t="str">
        <f aca="true" t="shared" si="13" ref="BP5:BP50">IF(($AL5-$AI5)-($AN5-$AQ5)&gt;$BR$4,"3-6 longer",IF(($AL5-$AI5)-($AN5-$AQ5)&lt;-$BR$4,"3-6 shorter",IF(ABS(($AL5-$AI5)-($AN5-$AQ5))&lt;=$BS$4,"identical","undecidable")))</f>
        <v>identical</v>
      </c>
      <c r="BR5"/>
      <c r="BS5"/>
    </row>
    <row r="6" spans="1:68" s="97" customFormat="1" ht="12.75">
      <c r="A6" s="97">
        <v>3</v>
      </c>
      <c r="B6" s="97" t="s">
        <v>12</v>
      </c>
      <c r="C6" s="97" t="str">
        <f t="shared" si="10"/>
        <v>POL 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G6" s="97">
        <f>'landmarks data'!AB5</f>
        <v>0</v>
      </c>
      <c r="AH6" s="97">
        <f>'landmarks data'!AC5</f>
        <v>0</v>
      </c>
      <c r="AI6" s="97">
        <f>'landmarks data'!AD5</f>
        <v>0</v>
      </c>
      <c r="AJ6" s="97">
        <f>'landmarks data'!AE5</f>
        <v>0</v>
      </c>
      <c r="AK6" s="97">
        <f>'landmarks data'!AF5</f>
        <v>0</v>
      </c>
      <c r="AL6" s="97">
        <f>'landmarks data'!AG5</f>
        <v>0</v>
      </c>
      <c r="AM6" s="97">
        <f>'landmarks data'!AH5</f>
        <v>0</v>
      </c>
      <c r="AN6" s="97">
        <f>'landmarks data'!AI5</f>
        <v>0</v>
      </c>
      <c r="AO6" s="97">
        <f>'landmarks data'!AJ5</f>
        <v>0</v>
      </c>
      <c r="AP6" s="97">
        <f>'landmarks data'!AK5</f>
        <v>0</v>
      </c>
      <c r="AQ6" s="97">
        <f>'landmarks data'!AL5</f>
        <v>0</v>
      </c>
      <c r="AR6" s="97">
        <f>'landmarks data'!AM5</f>
        <v>0</v>
      </c>
      <c r="AS6" s="97">
        <f>'landmarks data'!AN5</f>
        <v>0</v>
      </c>
      <c r="AT6" s="97">
        <f>'landmarks data'!AO5</f>
        <v>0</v>
      </c>
      <c r="AU6" s="97">
        <f>'landmarks data'!AP5</f>
        <v>0</v>
      </c>
      <c r="AV6" s="97">
        <f>'landmarks data'!AQ5</f>
        <v>0</v>
      </c>
      <c r="AW6" s="97">
        <f>'landmarks data'!AR5</f>
        <v>0</v>
      </c>
      <c r="AX6" s="97">
        <f>'landmarks data'!AS5</f>
        <v>0</v>
      </c>
      <c r="AY6" s="97">
        <f>'landmarks data'!AT5</f>
        <v>0</v>
      </c>
      <c r="AZ6" s="97">
        <f>'landmarks data'!AU5</f>
        <v>0</v>
      </c>
      <c r="BA6" s="97">
        <f>'landmarks data'!AV5</f>
        <v>0</v>
      </c>
      <c r="BB6" s="97">
        <f>'landmarks data'!AW5</f>
        <v>0</v>
      </c>
      <c r="BC6" s="97">
        <f>'landmarks data'!AX5</f>
        <v>0</v>
      </c>
      <c r="BD6" s="97">
        <f>'landmarks data'!AY5</f>
        <v>0</v>
      </c>
      <c r="BE6" s="97" t="str">
        <f t="shared" si="11"/>
        <v>identical</v>
      </c>
      <c r="BF6" s="97" t="str">
        <f t="shared" si="1"/>
        <v>vertically colinear</v>
      </c>
      <c r="BG6" s="97" t="str">
        <f t="shared" si="2"/>
        <v>vertically colinear</v>
      </c>
      <c r="BH6" s="97" t="str">
        <f t="shared" si="3"/>
        <v>vertically colinear</v>
      </c>
      <c r="BI6" s="97" t="str">
        <f t="shared" si="4"/>
        <v>vertically colinear</v>
      </c>
      <c r="BJ6" s="97" t="str">
        <f t="shared" si="5"/>
        <v>vertically colinear</v>
      </c>
      <c r="BK6" s="97" t="str">
        <f t="shared" si="6"/>
        <v>horizontally colinear</v>
      </c>
      <c r="BL6" s="97" t="str">
        <f t="shared" si="7"/>
        <v>horizontally colinear</v>
      </c>
      <c r="BM6" s="97" t="str">
        <f t="shared" si="12"/>
        <v>identical</v>
      </c>
      <c r="BN6" s="97" t="str">
        <f t="shared" si="8"/>
        <v>identical</v>
      </c>
      <c r="BO6" s="97" t="str">
        <f t="shared" si="9"/>
        <v>identical</v>
      </c>
      <c r="BP6" s="97" t="str">
        <f t="shared" si="13"/>
        <v>identical</v>
      </c>
    </row>
    <row r="7" spans="1:68" s="97" customFormat="1" ht="12.75">
      <c r="A7" s="97">
        <v>4</v>
      </c>
      <c r="B7" s="97" t="s">
        <v>12</v>
      </c>
      <c r="C7" s="97" t="str">
        <f t="shared" si="10"/>
        <v>POL 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G7" s="97">
        <f>'landmarks data'!AB6</f>
        <v>0</v>
      </c>
      <c r="AH7" s="97">
        <f>'landmarks data'!AC6</f>
        <v>0</v>
      </c>
      <c r="AI7" s="97">
        <f>'landmarks data'!AD6</f>
        <v>0</v>
      </c>
      <c r="AJ7" s="97">
        <f>'landmarks data'!AE6</f>
        <v>0</v>
      </c>
      <c r="AK7" s="97">
        <f>'landmarks data'!AF6</f>
        <v>0</v>
      </c>
      <c r="AL7" s="97">
        <f>'landmarks data'!AG6</f>
        <v>0</v>
      </c>
      <c r="AM7" s="97">
        <f>'landmarks data'!AH6</f>
        <v>0</v>
      </c>
      <c r="AN7" s="97">
        <f>'landmarks data'!AI6</f>
        <v>0</v>
      </c>
      <c r="AO7" s="97">
        <f>'landmarks data'!AJ6</f>
        <v>0</v>
      </c>
      <c r="AP7" s="97">
        <f>'landmarks data'!AK6</f>
        <v>0</v>
      </c>
      <c r="AQ7" s="97">
        <f>'landmarks data'!AL6</f>
        <v>0</v>
      </c>
      <c r="AR7" s="97">
        <f>'landmarks data'!AM6</f>
        <v>0</v>
      </c>
      <c r="AS7" s="97">
        <f>'landmarks data'!AN6</f>
        <v>0</v>
      </c>
      <c r="AT7" s="97">
        <f>'landmarks data'!AO6</f>
        <v>0</v>
      </c>
      <c r="AU7" s="97">
        <f>'landmarks data'!AP6</f>
        <v>0</v>
      </c>
      <c r="AV7" s="97">
        <f>'landmarks data'!AQ6</f>
        <v>0</v>
      </c>
      <c r="AW7" s="97">
        <f>'landmarks data'!AR6</f>
        <v>0</v>
      </c>
      <c r="AX7" s="97">
        <f>'landmarks data'!AS6</f>
        <v>0</v>
      </c>
      <c r="AY7" s="97">
        <f>'landmarks data'!AT6</f>
        <v>0</v>
      </c>
      <c r="AZ7" s="97">
        <f>'landmarks data'!AU6</f>
        <v>0</v>
      </c>
      <c r="BA7" s="97">
        <f>'landmarks data'!AV6</f>
        <v>0</v>
      </c>
      <c r="BB7" s="97">
        <f>'landmarks data'!AW6</f>
        <v>0</v>
      </c>
      <c r="BC7" s="97">
        <f>'landmarks data'!AX6</f>
        <v>0</v>
      </c>
      <c r="BD7" s="97">
        <f>'landmarks data'!AY6</f>
        <v>0</v>
      </c>
      <c r="BE7" s="97" t="str">
        <f t="shared" si="11"/>
        <v>identical</v>
      </c>
      <c r="BF7" s="97" t="str">
        <f t="shared" si="1"/>
        <v>vertically colinear</v>
      </c>
      <c r="BG7" s="97" t="str">
        <f t="shared" si="2"/>
        <v>vertically colinear</v>
      </c>
      <c r="BH7" s="97" t="str">
        <f t="shared" si="3"/>
        <v>vertically colinear</v>
      </c>
      <c r="BI7" s="97" t="str">
        <f t="shared" si="4"/>
        <v>vertically colinear</v>
      </c>
      <c r="BJ7" s="97" t="str">
        <f t="shared" si="5"/>
        <v>vertically colinear</v>
      </c>
      <c r="BK7" s="97" t="str">
        <f t="shared" si="6"/>
        <v>horizontally colinear</v>
      </c>
      <c r="BL7" s="97" t="str">
        <f t="shared" si="7"/>
        <v>horizontally colinear</v>
      </c>
      <c r="BM7" s="97" t="str">
        <f t="shared" si="12"/>
        <v>identical</v>
      </c>
      <c r="BN7" s="97" t="str">
        <f t="shared" si="8"/>
        <v>identical</v>
      </c>
      <c r="BO7" s="97" t="str">
        <f t="shared" si="9"/>
        <v>identical</v>
      </c>
      <c r="BP7" s="97" t="str">
        <f t="shared" si="13"/>
        <v>identical</v>
      </c>
    </row>
    <row r="8" spans="1:68" s="97" customFormat="1" ht="12.75">
      <c r="A8" s="97">
        <v>5</v>
      </c>
      <c r="B8" s="97" t="s">
        <v>12</v>
      </c>
      <c r="C8" s="97" t="str">
        <f t="shared" si="10"/>
        <v>POL 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G8" s="97">
        <f>'landmarks data'!AB7</f>
        <v>0</v>
      </c>
      <c r="AH8" s="97">
        <f>'landmarks data'!AC7</f>
        <v>0</v>
      </c>
      <c r="AI8" s="97">
        <f>'landmarks data'!AD7</f>
        <v>0</v>
      </c>
      <c r="AJ8" s="97">
        <f>'landmarks data'!AE7</f>
        <v>0</v>
      </c>
      <c r="AK8" s="97">
        <f>'landmarks data'!AF7</f>
        <v>0</v>
      </c>
      <c r="AL8" s="97">
        <f>'landmarks data'!AG7</f>
        <v>0</v>
      </c>
      <c r="AM8" s="97">
        <f>'landmarks data'!AH7</f>
        <v>0</v>
      </c>
      <c r="AN8" s="97">
        <f>'landmarks data'!AI7</f>
        <v>0</v>
      </c>
      <c r="AO8" s="97">
        <f>'landmarks data'!AJ7</f>
        <v>0</v>
      </c>
      <c r="AP8" s="97">
        <f>'landmarks data'!AK7</f>
        <v>0</v>
      </c>
      <c r="AQ8" s="97">
        <f>'landmarks data'!AL7</f>
        <v>0</v>
      </c>
      <c r="AR8" s="97">
        <f>'landmarks data'!AM7</f>
        <v>0</v>
      </c>
      <c r="AS8" s="97">
        <f>'landmarks data'!AN7</f>
        <v>0</v>
      </c>
      <c r="AT8" s="97">
        <f>'landmarks data'!AO7</f>
        <v>0</v>
      </c>
      <c r="AU8" s="97">
        <f>'landmarks data'!AP7</f>
        <v>0</v>
      </c>
      <c r="AV8" s="97">
        <f>'landmarks data'!AQ7</f>
        <v>0</v>
      </c>
      <c r="AW8" s="97">
        <f>'landmarks data'!AR7</f>
        <v>0</v>
      </c>
      <c r="AX8" s="97">
        <f>'landmarks data'!AS7</f>
        <v>0</v>
      </c>
      <c r="AY8" s="97">
        <f>'landmarks data'!AT7</f>
        <v>0</v>
      </c>
      <c r="AZ8" s="97">
        <f>'landmarks data'!AU7</f>
        <v>0</v>
      </c>
      <c r="BA8" s="97">
        <f>'landmarks data'!AV7</f>
        <v>0</v>
      </c>
      <c r="BB8" s="97">
        <f>'landmarks data'!AW7</f>
        <v>0</v>
      </c>
      <c r="BC8" s="97">
        <f>'landmarks data'!AX7</f>
        <v>0</v>
      </c>
      <c r="BD8" s="97">
        <f>'landmarks data'!AY7</f>
        <v>0</v>
      </c>
      <c r="BE8" s="97" t="str">
        <f t="shared" si="11"/>
        <v>identical</v>
      </c>
      <c r="BF8" s="97" t="str">
        <f t="shared" si="1"/>
        <v>vertically colinear</v>
      </c>
      <c r="BG8" s="97" t="str">
        <f t="shared" si="2"/>
        <v>vertically colinear</v>
      </c>
      <c r="BH8" s="97" t="str">
        <f t="shared" si="3"/>
        <v>vertically colinear</v>
      </c>
      <c r="BI8" s="97" t="str">
        <f t="shared" si="4"/>
        <v>vertically colinear</v>
      </c>
      <c r="BJ8" s="97" t="str">
        <f t="shared" si="5"/>
        <v>vertically colinear</v>
      </c>
      <c r="BK8" s="97" t="str">
        <f t="shared" si="6"/>
        <v>horizontally colinear</v>
      </c>
      <c r="BL8" s="97" t="str">
        <f t="shared" si="7"/>
        <v>horizontally colinear</v>
      </c>
      <c r="BM8" s="97" t="str">
        <f t="shared" si="12"/>
        <v>identical</v>
      </c>
      <c r="BN8" s="97" t="str">
        <f t="shared" si="8"/>
        <v>identical</v>
      </c>
      <c r="BO8" s="97" t="str">
        <f t="shared" si="9"/>
        <v>identical</v>
      </c>
      <c r="BP8" s="97" t="str">
        <f t="shared" si="13"/>
        <v>identical</v>
      </c>
    </row>
    <row r="9" spans="1:68" s="97" customFormat="1" ht="12.75">
      <c r="A9" s="97">
        <v>6</v>
      </c>
      <c r="B9" s="97" t="s">
        <v>12</v>
      </c>
      <c r="C9" s="97" t="str">
        <f t="shared" si="10"/>
        <v>POL 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G9" s="97">
        <f>'landmarks data'!AB8</f>
        <v>0</v>
      </c>
      <c r="AH9" s="97">
        <f>'landmarks data'!AC8</f>
        <v>0</v>
      </c>
      <c r="AI9" s="97">
        <f>'landmarks data'!AD8</f>
        <v>0</v>
      </c>
      <c r="AJ9" s="97">
        <f>'landmarks data'!AE8</f>
        <v>0</v>
      </c>
      <c r="AK9" s="97">
        <f>'landmarks data'!AF8</f>
        <v>0</v>
      </c>
      <c r="AL9" s="97">
        <f>'landmarks data'!AG8</f>
        <v>0</v>
      </c>
      <c r="AM9" s="97">
        <f>'landmarks data'!AH8</f>
        <v>0</v>
      </c>
      <c r="AN9" s="97">
        <f>'landmarks data'!AI8</f>
        <v>0</v>
      </c>
      <c r="AO9" s="97">
        <f>'landmarks data'!AJ8</f>
        <v>0</v>
      </c>
      <c r="AP9" s="97">
        <f>'landmarks data'!AK8</f>
        <v>0</v>
      </c>
      <c r="AQ9" s="97">
        <f>'landmarks data'!AL8</f>
        <v>0</v>
      </c>
      <c r="AR9" s="97">
        <f>'landmarks data'!AM8</f>
        <v>0</v>
      </c>
      <c r="AS9" s="97">
        <f>'landmarks data'!AN8</f>
        <v>0</v>
      </c>
      <c r="AT9" s="97">
        <f>'landmarks data'!AO8</f>
        <v>0</v>
      </c>
      <c r="AU9" s="97">
        <f>'landmarks data'!AP8</f>
        <v>0</v>
      </c>
      <c r="AV9" s="97">
        <f>'landmarks data'!AQ8</f>
        <v>0</v>
      </c>
      <c r="AW9" s="97">
        <f>'landmarks data'!AR8</f>
        <v>0</v>
      </c>
      <c r="AX9" s="97">
        <f>'landmarks data'!AS8</f>
        <v>0</v>
      </c>
      <c r="AY9" s="97">
        <f>'landmarks data'!AT8</f>
        <v>0</v>
      </c>
      <c r="AZ9" s="97">
        <f>'landmarks data'!AU8</f>
        <v>0</v>
      </c>
      <c r="BA9" s="97">
        <f>'landmarks data'!AV8</f>
        <v>0</v>
      </c>
      <c r="BB9" s="97">
        <f>'landmarks data'!AW8</f>
        <v>0</v>
      </c>
      <c r="BC9" s="97">
        <f>'landmarks data'!AX8</f>
        <v>0</v>
      </c>
      <c r="BD9" s="97">
        <f>'landmarks data'!AY8</f>
        <v>0</v>
      </c>
      <c r="BE9" s="97" t="str">
        <f t="shared" si="11"/>
        <v>identical</v>
      </c>
      <c r="BF9" s="97" t="str">
        <f t="shared" si="1"/>
        <v>vertically colinear</v>
      </c>
      <c r="BG9" s="97" t="str">
        <f t="shared" si="2"/>
        <v>vertically colinear</v>
      </c>
      <c r="BH9" s="97" t="str">
        <f t="shared" si="3"/>
        <v>vertically colinear</v>
      </c>
      <c r="BI9" s="97" t="str">
        <f t="shared" si="4"/>
        <v>vertically colinear</v>
      </c>
      <c r="BJ9" s="97" t="str">
        <f t="shared" si="5"/>
        <v>vertically colinear</v>
      </c>
      <c r="BK9" s="97" t="str">
        <f t="shared" si="6"/>
        <v>horizontally colinear</v>
      </c>
      <c r="BL9" s="97" t="str">
        <f t="shared" si="7"/>
        <v>horizontally colinear</v>
      </c>
      <c r="BM9" s="97" t="str">
        <f t="shared" si="12"/>
        <v>identical</v>
      </c>
      <c r="BN9" s="97" t="str">
        <f t="shared" si="8"/>
        <v>identical</v>
      </c>
      <c r="BO9" s="97" t="str">
        <f t="shared" si="9"/>
        <v>identical</v>
      </c>
      <c r="BP9" s="97" t="str">
        <f t="shared" si="13"/>
        <v>identical</v>
      </c>
    </row>
    <row r="10" spans="1:68" s="97" customFormat="1" ht="12.75">
      <c r="A10" s="97">
        <v>7</v>
      </c>
      <c r="B10" s="97" t="s">
        <v>12</v>
      </c>
      <c r="C10" s="97" t="str">
        <f t="shared" si="10"/>
        <v>POL 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G10" s="97">
        <f>'landmarks data'!AB9</f>
        <v>0</v>
      </c>
      <c r="AH10" s="97">
        <f>'landmarks data'!AC9</f>
        <v>0</v>
      </c>
      <c r="AI10" s="97">
        <f>'landmarks data'!AD9</f>
        <v>0</v>
      </c>
      <c r="AJ10" s="97">
        <f>'landmarks data'!AE9</f>
        <v>0</v>
      </c>
      <c r="AK10" s="97">
        <f>'landmarks data'!AF9</f>
        <v>0</v>
      </c>
      <c r="AL10" s="97">
        <f>'landmarks data'!AG9</f>
        <v>0</v>
      </c>
      <c r="AM10" s="97">
        <f>'landmarks data'!AH9</f>
        <v>0</v>
      </c>
      <c r="AN10" s="97">
        <f>'landmarks data'!AI9</f>
        <v>0</v>
      </c>
      <c r="AO10" s="97">
        <f>'landmarks data'!AJ9</f>
        <v>0</v>
      </c>
      <c r="AP10" s="97">
        <f>'landmarks data'!AK9</f>
        <v>0</v>
      </c>
      <c r="AQ10" s="97">
        <f>'landmarks data'!AL9</f>
        <v>0</v>
      </c>
      <c r="AR10" s="97">
        <f>'landmarks data'!AM9</f>
        <v>0</v>
      </c>
      <c r="AS10" s="97">
        <f>'landmarks data'!AN9</f>
        <v>0</v>
      </c>
      <c r="AT10" s="97">
        <f>'landmarks data'!AO9</f>
        <v>0</v>
      </c>
      <c r="AU10" s="97">
        <f>'landmarks data'!AP9</f>
        <v>0</v>
      </c>
      <c r="AV10" s="97">
        <f>'landmarks data'!AQ9</f>
        <v>0</v>
      </c>
      <c r="AW10" s="97">
        <f>'landmarks data'!AR9</f>
        <v>0</v>
      </c>
      <c r="AX10" s="97">
        <f>'landmarks data'!AS9</f>
        <v>0</v>
      </c>
      <c r="AY10" s="97">
        <f>'landmarks data'!AT9</f>
        <v>0</v>
      </c>
      <c r="AZ10" s="97">
        <f>'landmarks data'!AU9</f>
        <v>0</v>
      </c>
      <c r="BA10" s="97">
        <f>'landmarks data'!AV9</f>
        <v>0</v>
      </c>
      <c r="BB10" s="97">
        <f>'landmarks data'!AW9</f>
        <v>0</v>
      </c>
      <c r="BC10" s="97">
        <f>'landmarks data'!AX9</f>
        <v>0</v>
      </c>
      <c r="BD10" s="97">
        <f>'landmarks data'!AY9</f>
        <v>0</v>
      </c>
      <c r="BE10" s="97" t="str">
        <f t="shared" si="11"/>
        <v>identical</v>
      </c>
      <c r="BF10" s="97" t="str">
        <f t="shared" si="1"/>
        <v>vertically colinear</v>
      </c>
      <c r="BG10" s="97" t="str">
        <f t="shared" si="2"/>
        <v>vertically colinear</v>
      </c>
      <c r="BH10" s="97" t="str">
        <f t="shared" si="3"/>
        <v>vertically colinear</v>
      </c>
      <c r="BI10" s="97" t="str">
        <f t="shared" si="4"/>
        <v>vertically colinear</v>
      </c>
      <c r="BJ10" s="97" t="str">
        <f t="shared" si="5"/>
        <v>vertically colinear</v>
      </c>
      <c r="BK10" s="97" t="str">
        <f t="shared" si="6"/>
        <v>horizontally colinear</v>
      </c>
      <c r="BL10" s="97" t="str">
        <f t="shared" si="7"/>
        <v>horizontally colinear</v>
      </c>
      <c r="BM10" s="97" t="str">
        <f t="shared" si="12"/>
        <v>identical</v>
      </c>
      <c r="BN10" s="97" t="str">
        <f t="shared" si="8"/>
        <v>identical</v>
      </c>
      <c r="BO10" s="97" t="str">
        <f t="shared" si="9"/>
        <v>identical</v>
      </c>
      <c r="BP10" s="97" t="str">
        <f t="shared" si="13"/>
        <v>identical</v>
      </c>
    </row>
    <row r="11" spans="1:68" s="97" customFormat="1" ht="12.75">
      <c r="A11" s="97">
        <v>8</v>
      </c>
      <c r="B11" s="97" t="s">
        <v>12</v>
      </c>
      <c r="C11" s="97" t="str">
        <f t="shared" si="10"/>
        <v>POL 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G11" s="97">
        <f>'landmarks data'!AB10</f>
        <v>0</v>
      </c>
      <c r="AH11" s="97">
        <f>'landmarks data'!AC10</f>
        <v>0</v>
      </c>
      <c r="AI11" s="97">
        <f>'landmarks data'!AD10</f>
        <v>0</v>
      </c>
      <c r="AJ11" s="97">
        <f>'landmarks data'!AE10</f>
        <v>0</v>
      </c>
      <c r="AK11" s="97">
        <f>'landmarks data'!AF10</f>
        <v>0</v>
      </c>
      <c r="AL11" s="97">
        <f>'landmarks data'!AG10</f>
        <v>0</v>
      </c>
      <c r="AM11" s="97">
        <f>'landmarks data'!AH10</f>
        <v>0</v>
      </c>
      <c r="AN11" s="97">
        <f>'landmarks data'!AI10</f>
        <v>0</v>
      </c>
      <c r="AO11" s="97">
        <f>'landmarks data'!AJ10</f>
        <v>0</v>
      </c>
      <c r="AP11" s="97">
        <f>'landmarks data'!AK10</f>
        <v>0</v>
      </c>
      <c r="AQ11" s="97">
        <f>'landmarks data'!AL10</f>
        <v>0</v>
      </c>
      <c r="AR11" s="97">
        <f>'landmarks data'!AM10</f>
        <v>0</v>
      </c>
      <c r="AS11" s="97">
        <f>'landmarks data'!AN10</f>
        <v>0</v>
      </c>
      <c r="AT11" s="97">
        <f>'landmarks data'!AO10</f>
        <v>0</v>
      </c>
      <c r="AU11" s="97">
        <f>'landmarks data'!AP10</f>
        <v>0</v>
      </c>
      <c r="AV11" s="97">
        <f>'landmarks data'!AQ10</f>
        <v>0</v>
      </c>
      <c r="AW11" s="97">
        <f>'landmarks data'!AR10</f>
        <v>0</v>
      </c>
      <c r="AX11" s="97">
        <f>'landmarks data'!AS10</f>
        <v>0</v>
      </c>
      <c r="AY11" s="97">
        <f>'landmarks data'!AT10</f>
        <v>0</v>
      </c>
      <c r="AZ11" s="97">
        <f>'landmarks data'!AU10</f>
        <v>0</v>
      </c>
      <c r="BA11" s="97">
        <f>'landmarks data'!AV10</f>
        <v>0</v>
      </c>
      <c r="BB11" s="97">
        <f>'landmarks data'!AW10</f>
        <v>0</v>
      </c>
      <c r="BC11" s="97">
        <f>'landmarks data'!AX10</f>
        <v>0</v>
      </c>
      <c r="BD11" s="97">
        <f>'landmarks data'!AY10</f>
        <v>0</v>
      </c>
      <c r="BE11" s="97" t="str">
        <f t="shared" si="11"/>
        <v>identical</v>
      </c>
      <c r="BF11" s="97" t="str">
        <f t="shared" si="1"/>
        <v>vertically colinear</v>
      </c>
      <c r="BG11" s="97" t="str">
        <f t="shared" si="2"/>
        <v>vertically colinear</v>
      </c>
      <c r="BH11" s="97" t="str">
        <f t="shared" si="3"/>
        <v>vertically colinear</v>
      </c>
      <c r="BI11" s="97" t="str">
        <f t="shared" si="4"/>
        <v>vertically colinear</v>
      </c>
      <c r="BJ11" s="97" t="str">
        <f t="shared" si="5"/>
        <v>vertically colinear</v>
      </c>
      <c r="BK11" s="97" t="str">
        <f t="shared" si="6"/>
        <v>horizontally colinear</v>
      </c>
      <c r="BL11" s="97" t="str">
        <f t="shared" si="7"/>
        <v>horizontally colinear</v>
      </c>
      <c r="BM11" s="97" t="str">
        <f t="shared" si="12"/>
        <v>identical</v>
      </c>
      <c r="BN11" s="97" t="str">
        <f t="shared" si="8"/>
        <v>identical</v>
      </c>
      <c r="BO11" s="97" t="str">
        <f t="shared" si="9"/>
        <v>identical</v>
      </c>
      <c r="BP11" s="97" t="str">
        <f t="shared" si="13"/>
        <v>identical</v>
      </c>
    </row>
    <row r="12" spans="1:68" s="97" customFormat="1" ht="12.75">
      <c r="A12" s="97">
        <v>9</v>
      </c>
      <c r="B12" s="97" t="s">
        <v>12</v>
      </c>
      <c r="C12" s="97" t="str">
        <f t="shared" si="10"/>
        <v>POL 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G12" s="97">
        <f>'landmarks data'!AB11</f>
        <v>0</v>
      </c>
      <c r="AH12" s="97">
        <f>'landmarks data'!AC11</f>
        <v>0</v>
      </c>
      <c r="AI12" s="97">
        <f>'landmarks data'!AD11</f>
        <v>0</v>
      </c>
      <c r="AJ12" s="97">
        <f>'landmarks data'!AE11</f>
        <v>0</v>
      </c>
      <c r="AK12" s="97">
        <f>'landmarks data'!AF11</f>
        <v>0</v>
      </c>
      <c r="AL12" s="97">
        <f>'landmarks data'!AG11</f>
        <v>0</v>
      </c>
      <c r="AM12" s="97">
        <f>'landmarks data'!AH11</f>
        <v>0</v>
      </c>
      <c r="AN12" s="97">
        <f>'landmarks data'!AI11</f>
        <v>0</v>
      </c>
      <c r="AO12" s="97">
        <f>'landmarks data'!AJ11</f>
        <v>0</v>
      </c>
      <c r="AP12" s="97">
        <f>'landmarks data'!AK11</f>
        <v>0</v>
      </c>
      <c r="AQ12" s="97">
        <f>'landmarks data'!AL11</f>
        <v>0</v>
      </c>
      <c r="AR12" s="97">
        <f>'landmarks data'!AM11</f>
        <v>0</v>
      </c>
      <c r="AS12" s="97">
        <f>'landmarks data'!AN11</f>
        <v>0</v>
      </c>
      <c r="AT12" s="97">
        <f>'landmarks data'!AO11</f>
        <v>0</v>
      </c>
      <c r="AU12" s="97">
        <f>'landmarks data'!AP11</f>
        <v>0</v>
      </c>
      <c r="AV12" s="97">
        <f>'landmarks data'!AQ11</f>
        <v>0</v>
      </c>
      <c r="AW12" s="97">
        <f>'landmarks data'!AR11</f>
        <v>0</v>
      </c>
      <c r="AX12" s="97">
        <f>'landmarks data'!AS11</f>
        <v>0</v>
      </c>
      <c r="AY12" s="97">
        <f>'landmarks data'!AT11</f>
        <v>0</v>
      </c>
      <c r="AZ12" s="97">
        <f>'landmarks data'!AU11</f>
        <v>0</v>
      </c>
      <c r="BA12" s="97">
        <f>'landmarks data'!AV11</f>
        <v>0</v>
      </c>
      <c r="BB12" s="97">
        <f>'landmarks data'!AW11</f>
        <v>0</v>
      </c>
      <c r="BC12" s="97">
        <f>'landmarks data'!AX11</f>
        <v>0</v>
      </c>
      <c r="BD12" s="97">
        <f>'landmarks data'!AY11</f>
        <v>0</v>
      </c>
      <c r="BE12" s="97" t="str">
        <f t="shared" si="11"/>
        <v>identical</v>
      </c>
      <c r="BF12" s="97" t="str">
        <f t="shared" si="1"/>
        <v>vertically colinear</v>
      </c>
      <c r="BG12" s="97" t="str">
        <f t="shared" si="2"/>
        <v>vertically colinear</v>
      </c>
      <c r="BH12" s="97" t="str">
        <f t="shared" si="3"/>
        <v>vertically colinear</v>
      </c>
      <c r="BI12" s="97" t="str">
        <f t="shared" si="4"/>
        <v>vertically colinear</v>
      </c>
      <c r="BJ12" s="97" t="str">
        <f t="shared" si="5"/>
        <v>vertically colinear</v>
      </c>
      <c r="BK12" s="97" t="str">
        <f t="shared" si="6"/>
        <v>horizontally colinear</v>
      </c>
      <c r="BL12" s="97" t="str">
        <f t="shared" si="7"/>
        <v>horizontally colinear</v>
      </c>
      <c r="BM12" s="97" t="str">
        <f t="shared" si="12"/>
        <v>identical</v>
      </c>
      <c r="BN12" s="97" t="str">
        <f t="shared" si="8"/>
        <v>identical</v>
      </c>
      <c r="BO12" s="97" t="str">
        <f t="shared" si="9"/>
        <v>identical</v>
      </c>
      <c r="BP12" s="97" t="str">
        <f t="shared" si="13"/>
        <v>identical</v>
      </c>
    </row>
    <row r="13" spans="1:68" s="97" customFormat="1" ht="12.75">
      <c r="A13" s="97">
        <v>10</v>
      </c>
      <c r="B13" s="97" t="s">
        <v>12</v>
      </c>
      <c r="C13" s="97" t="str">
        <f t="shared" si="10"/>
        <v>POL 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G13" s="97">
        <f>'landmarks data'!AB12</f>
        <v>0</v>
      </c>
      <c r="AH13" s="97">
        <f>'landmarks data'!AC12</f>
        <v>0</v>
      </c>
      <c r="AI13" s="97">
        <f>'landmarks data'!AD12</f>
        <v>0</v>
      </c>
      <c r="AJ13" s="97">
        <f>'landmarks data'!AE12</f>
        <v>0</v>
      </c>
      <c r="AK13" s="97">
        <f>'landmarks data'!AF12</f>
        <v>0</v>
      </c>
      <c r="AL13" s="97">
        <f>'landmarks data'!AG12</f>
        <v>0</v>
      </c>
      <c r="AM13" s="97">
        <f>'landmarks data'!AH12</f>
        <v>0</v>
      </c>
      <c r="AN13" s="97">
        <f>'landmarks data'!AI12</f>
        <v>0</v>
      </c>
      <c r="AO13" s="97">
        <f>'landmarks data'!AJ12</f>
        <v>0</v>
      </c>
      <c r="AP13" s="97">
        <f>'landmarks data'!AK12</f>
        <v>0</v>
      </c>
      <c r="AQ13" s="97">
        <f>'landmarks data'!AL12</f>
        <v>0</v>
      </c>
      <c r="AR13" s="97">
        <f>'landmarks data'!AM12</f>
        <v>0</v>
      </c>
      <c r="AS13" s="97">
        <f>'landmarks data'!AN12</f>
        <v>0</v>
      </c>
      <c r="AT13" s="97">
        <f>'landmarks data'!AO12</f>
        <v>0</v>
      </c>
      <c r="AU13" s="97">
        <f>'landmarks data'!AP12</f>
        <v>0</v>
      </c>
      <c r="AV13" s="97">
        <f>'landmarks data'!AQ12</f>
        <v>0</v>
      </c>
      <c r="AW13" s="97">
        <f>'landmarks data'!AR12</f>
        <v>0</v>
      </c>
      <c r="AX13" s="97">
        <f>'landmarks data'!AS12</f>
        <v>0</v>
      </c>
      <c r="AY13" s="97">
        <f>'landmarks data'!AT12</f>
        <v>0</v>
      </c>
      <c r="AZ13" s="97">
        <f>'landmarks data'!AU12</f>
        <v>0</v>
      </c>
      <c r="BA13" s="97">
        <f>'landmarks data'!AV12</f>
        <v>0</v>
      </c>
      <c r="BB13" s="97">
        <f>'landmarks data'!AW12</f>
        <v>0</v>
      </c>
      <c r="BC13" s="97">
        <f>'landmarks data'!AX12</f>
        <v>0</v>
      </c>
      <c r="BD13" s="97">
        <f>'landmarks data'!AY12</f>
        <v>0</v>
      </c>
      <c r="BE13" s="97" t="str">
        <f t="shared" si="11"/>
        <v>identical</v>
      </c>
      <c r="BF13" s="97" t="str">
        <f t="shared" si="1"/>
        <v>vertically colinear</v>
      </c>
      <c r="BG13" s="97" t="str">
        <f t="shared" si="2"/>
        <v>vertically colinear</v>
      </c>
      <c r="BH13" s="97" t="str">
        <f t="shared" si="3"/>
        <v>vertically colinear</v>
      </c>
      <c r="BI13" s="97" t="str">
        <f t="shared" si="4"/>
        <v>vertically colinear</v>
      </c>
      <c r="BJ13" s="97" t="str">
        <f t="shared" si="5"/>
        <v>vertically colinear</v>
      </c>
      <c r="BK13" s="97" t="str">
        <f t="shared" si="6"/>
        <v>horizontally colinear</v>
      </c>
      <c r="BL13" s="97" t="str">
        <f t="shared" si="7"/>
        <v>horizontally colinear</v>
      </c>
      <c r="BM13" s="97" t="str">
        <f t="shared" si="12"/>
        <v>identical</v>
      </c>
      <c r="BN13" s="97" t="str">
        <f t="shared" si="8"/>
        <v>identical</v>
      </c>
      <c r="BO13" s="97" t="str">
        <f t="shared" si="9"/>
        <v>identical</v>
      </c>
      <c r="BP13" s="97" t="str">
        <f t="shared" si="13"/>
        <v>identical</v>
      </c>
    </row>
    <row r="14" spans="1:68" s="97" customFormat="1" ht="12.75">
      <c r="A14" s="97">
        <v>11</v>
      </c>
      <c r="B14" s="97" t="s">
        <v>12</v>
      </c>
      <c r="C14" s="97" t="str">
        <f t="shared" si="10"/>
        <v>POL 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G14" s="97">
        <f>'landmarks data'!AB13</f>
        <v>0</v>
      </c>
      <c r="AH14" s="97">
        <f>'landmarks data'!AC13</f>
        <v>0</v>
      </c>
      <c r="AI14" s="97">
        <f>'landmarks data'!AD13</f>
        <v>0</v>
      </c>
      <c r="AJ14" s="97">
        <f>'landmarks data'!AE13</f>
        <v>0</v>
      </c>
      <c r="AK14" s="97">
        <f>'landmarks data'!AF13</f>
        <v>0</v>
      </c>
      <c r="AL14" s="97">
        <f>'landmarks data'!AG13</f>
        <v>0</v>
      </c>
      <c r="AM14" s="97">
        <f>'landmarks data'!AH13</f>
        <v>0</v>
      </c>
      <c r="AN14" s="97">
        <f>'landmarks data'!AI13</f>
        <v>0</v>
      </c>
      <c r="AO14" s="97">
        <f>'landmarks data'!AJ13</f>
        <v>0</v>
      </c>
      <c r="AP14" s="97">
        <f>'landmarks data'!AK13</f>
        <v>0</v>
      </c>
      <c r="AQ14" s="97">
        <f>'landmarks data'!AL13</f>
        <v>0</v>
      </c>
      <c r="AR14" s="97">
        <f>'landmarks data'!AM13</f>
        <v>0</v>
      </c>
      <c r="AS14" s="97">
        <f>'landmarks data'!AN13</f>
        <v>0</v>
      </c>
      <c r="AT14" s="97">
        <f>'landmarks data'!AO13</f>
        <v>0</v>
      </c>
      <c r="AU14" s="97">
        <f>'landmarks data'!AP13</f>
        <v>0</v>
      </c>
      <c r="AV14" s="97">
        <f>'landmarks data'!AQ13</f>
        <v>0</v>
      </c>
      <c r="AW14" s="97">
        <f>'landmarks data'!AR13</f>
        <v>0</v>
      </c>
      <c r="AX14" s="97">
        <f>'landmarks data'!AS13</f>
        <v>0</v>
      </c>
      <c r="AY14" s="97">
        <f>'landmarks data'!AT13</f>
        <v>0</v>
      </c>
      <c r="AZ14" s="97">
        <f>'landmarks data'!AU13</f>
        <v>0</v>
      </c>
      <c r="BA14" s="97">
        <f>'landmarks data'!AV13</f>
        <v>0</v>
      </c>
      <c r="BB14" s="97">
        <f>'landmarks data'!AW13</f>
        <v>0</v>
      </c>
      <c r="BC14" s="97">
        <f>'landmarks data'!AX13</f>
        <v>0</v>
      </c>
      <c r="BD14" s="97">
        <f>'landmarks data'!AY13</f>
        <v>0</v>
      </c>
      <c r="BE14" s="97" t="str">
        <f t="shared" si="11"/>
        <v>identical</v>
      </c>
      <c r="BF14" s="97" t="str">
        <f t="shared" si="1"/>
        <v>vertically colinear</v>
      </c>
      <c r="BG14" s="97" t="str">
        <f t="shared" si="2"/>
        <v>vertically colinear</v>
      </c>
      <c r="BH14" s="97" t="str">
        <f t="shared" si="3"/>
        <v>vertically colinear</v>
      </c>
      <c r="BI14" s="97" t="str">
        <f t="shared" si="4"/>
        <v>vertically colinear</v>
      </c>
      <c r="BJ14" s="97" t="str">
        <f t="shared" si="5"/>
        <v>vertically colinear</v>
      </c>
      <c r="BK14" s="97" t="str">
        <f t="shared" si="6"/>
        <v>horizontally colinear</v>
      </c>
      <c r="BL14" s="97" t="str">
        <f t="shared" si="7"/>
        <v>horizontally colinear</v>
      </c>
      <c r="BM14" s="97" t="str">
        <f t="shared" si="12"/>
        <v>identical</v>
      </c>
      <c r="BN14" s="97" t="str">
        <f t="shared" si="8"/>
        <v>identical</v>
      </c>
      <c r="BO14" s="97" t="str">
        <f t="shared" si="9"/>
        <v>identical</v>
      </c>
      <c r="BP14" s="97" t="str">
        <f t="shared" si="13"/>
        <v>identical</v>
      </c>
    </row>
    <row r="15" spans="1:68" s="97" customFormat="1" ht="12.75">
      <c r="A15" s="97">
        <v>12</v>
      </c>
      <c r="B15" s="97" t="s">
        <v>12</v>
      </c>
      <c r="C15" s="97" t="str">
        <f t="shared" si="10"/>
        <v>POL </v>
      </c>
      <c r="AG15" s="97">
        <f>'landmarks data'!AB14</f>
        <v>0</v>
      </c>
      <c r="AH15" s="97">
        <f>'landmarks data'!AC14</f>
        <v>0</v>
      </c>
      <c r="AI15" s="97">
        <f>'landmarks data'!AD14</f>
        <v>0</v>
      </c>
      <c r="AJ15" s="97">
        <f>'landmarks data'!AE14</f>
        <v>0</v>
      </c>
      <c r="AK15" s="97">
        <f>'landmarks data'!AF14</f>
        <v>0</v>
      </c>
      <c r="AL15" s="97">
        <f>'landmarks data'!AG14</f>
        <v>0</v>
      </c>
      <c r="AM15" s="97">
        <f>'landmarks data'!AH14</f>
        <v>0</v>
      </c>
      <c r="AN15" s="97">
        <f>'landmarks data'!AI14</f>
        <v>0</v>
      </c>
      <c r="AO15" s="97">
        <f>'landmarks data'!AJ14</f>
        <v>0</v>
      </c>
      <c r="AP15" s="97">
        <f>'landmarks data'!AK14</f>
        <v>0</v>
      </c>
      <c r="AQ15" s="97">
        <f>'landmarks data'!AL14</f>
        <v>0</v>
      </c>
      <c r="AR15" s="97">
        <f>'landmarks data'!AM14</f>
        <v>0</v>
      </c>
      <c r="AS15" s="97">
        <f>'landmarks data'!AN14</f>
        <v>0</v>
      </c>
      <c r="AT15" s="97">
        <f>'landmarks data'!AO14</f>
        <v>0</v>
      </c>
      <c r="AU15" s="97">
        <f>'landmarks data'!AP14</f>
        <v>0</v>
      </c>
      <c r="AV15" s="97">
        <f>'landmarks data'!AQ14</f>
        <v>0</v>
      </c>
      <c r="AW15" s="97">
        <f>'landmarks data'!AR14</f>
        <v>0</v>
      </c>
      <c r="AX15" s="97">
        <f>'landmarks data'!AS14</f>
        <v>0</v>
      </c>
      <c r="AY15" s="97">
        <f>'landmarks data'!AT14</f>
        <v>0</v>
      </c>
      <c r="AZ15" s="97">
        <f>'landmarks data'!AU14</f>
        <v>0</v>
      </c>
      <c r="BA15" s="97">
        <f>'landmarks data'!AV14</f>
        <v>0</v>
      </c>
      <c r="BB15" s="97">
        <f>'landmarks data'!AW14</f>
        <v>0</v>
      </c>
      <c r="BC15" s="97">
        <f>'landmarks data'!AX14</f>
        <v>0</v>
      </c>
      <c r="BD15" s="97">
        <f>'landmarks data'!AY14</f>
        <v>0</v>
      </c>
      <c r="BE15" s="97" t="str">
        <f t="shared" si="11"/>
        <v>identical</v>
      </c>
      <c r="BF15" s="97" t="str">
        <f t="shared" si="1"/>
        <v>vertically colinear</v>
      </c>
      <c r="BG15" s="97" t="str">
        <f t="shared" si="2"/>
        <v>vertically colinear</v>
      </c>
      <c r="BH15" s="97" t="str">
        <f t="shared" si="3"/>
        <v>vertically colinear</v>
      </c>
      <c r="BI15" s="97" t="str">
        <f t="shared" si="4"/>
        <v>vertically colinear</v>
      </c>
      <c r="BJ15" s="97" t="str">
        <f t="shared" si="5"/>
        <v>vertically colinear</v>
      </c>
      <c r="BK15" s="97" t="str">
        <f t="shared" si="6"/>
        <v>horizontally colinear</v>
      </c>
      <c r="BL15" s="97" t="str">
        <f t="shared" si="7"/>
        <v>horizontally colinear</v>
      </c>
      <c r="BM15" s="97" t="str">
        <f t="shared" si="12"/>
        <v>identical</v>
      </c>
      <c r="BN15" s="97" t="str">
        <f t="shared" si="8"/>
        <v>identical</v>
      </c>
      <c r="BO15" s="97" t="str">
        <f t="shared" si="9"/>
        <v>identical</v>
      </c>
      <c r="BP15" s="97" t="str">
        <f t="shared" si="13"/>
        <v>identical</v>
      </c>
    </row>
    <row r="16" spans="1:68" s="97" customFormat="1" ht="12.75">
      <c r="A16" s="97">
        <v>13</v>
      </c>
      <c r="B16" s="97" t="s">
        <v>12</v>
      </c>
      <c r="C16" s="97" t="str">
        <f t="shared" si="10"/>
        <v>POL </v>
      </c>
      <c r="AG16" s="97">
        <f>'landmarks data'!AB15</f>
        <v>0</v>
      </c>
      <c r="AH16" s="97">
        <f>'landmarks data'!AC15</f>
        <v>0</v>
      </c>
      <c r="AI16" s="97">
        <f>'landmarks data'!AD15</f>
        <v>0</v>
      </c>
      <c r="AJ16" s="97">
        <f>'landmarks data'!AE15</f>
        <v>0</v>
      </c>
      <c r="AK16" s="97">
        <f>'landmarks data'!AF15</f>
        <v>0</v>
      </c>
      <c r="AL16" s="97">
        <f>'landmarks data'!AG15</f>
        <v>0</v>
      </c>
      <c r="AM16" s="97">
        <f>'landmarks data'!AH15</f>
        <v>0</v>
      </c>
      <c r="AN16" s="97">
        <f>'landmarks data'!AI15</f>
        <v>0</v>
      </c>
      <c r="AO16" s="97">
        <f>'landmarks data'!AJ15</f>
        <v>0</v>
      </c>
      <c r="AP16" s="97">
        <f>'landmarks data'!AK15</f>
        <v>0</v>
      </c>
      <c r="AQ16" s="97">
        <f>'landmarks data'!AL15</f>
        <v>0</v>
      </c>
      <c r="AR16" s="97">
        <f>'landmarks data'!AM15</f>
        <v>0</v>
      </c>
      <c r="AS16" s="97">
        <f>'landmarks data'!AN15</f>
        <v>0</v>
      </c>
      <c r="AT16" s="97">
        <f>'landmarks data'!AO15</f>
        <v>0</v>
      </c>
      <c r="AU16" s="97">
        <f>'landmarks data'!AP15</f>
        <v>0</v>
      </c>
      <c r="AV16" s="97">
        <f>'landmarks data'!AQ15</f>
        <v>0</v>
      </c>
      <c r="AW16" s="97">
        <f>'landmarks data'!AR15</f>
        <v>0</v>
      </c>
      <c r="AX16" s="97">
        <f>'landmarks data'!AS15</f>
        <v>0</v>
      </c>
      <c r="AY16" s="97">
        <f>'landmarks data'!AT15</f>
        <v>0</v>
      </c>
      <c r="AZ16" s="97">
        <f>'landmarks data'!AU15</f>
        <v>0</v>
      </c>
      <c r="BA16" s="97">
        <f>'landmarks data'!AV15</f>
        <v>0</v>
      </c>
      <c r="BB16" s="97">
        <f>'landmarks data'!AW15</f>
        <v>0</v>
      </c>
      <c r="BC16" s="97">
        <f>'landmarks data'!AX15</f>
        <v>0</v>
      </c>
      <c r="BD16" s="97">
        <f>'landmarks data'!AY15</f>
        <v>0</v>
      </c>
      <c r="BE16" s="97" t="str">
        <f t="shared" si="11"/>
        <v>identical</v>
      </c>
      <c r="BF16" s="97" t="str">
        <f t="shared" si="1"/>
        <v>vertically colinear</v>
      </c>
      <c r="BG16" s="97" t="str">
        <f t="shared" si="2"/>
        <v>vertically colinear</v>
      </c>
      <c r="BH16" s="97" t="str">
        <f t="shared" si="3"/>
        <v>vertically colinear</v>
      </c>
      <c r="BI16" s="97" t="str">
        <f t="shared" si="4"/>
        <v>vertically colinear</v>
      </c>
      <c r="BJ16" s="97" t="str">
        <f t="shared" si="5"/>
        <v>vertically colinear</v>
      </c>
      <c r="BK16" s="97" t="str">
        <f t="shared" si="6"/>
        <v>horizontally colinear</v>
      </c>
      <c r="BL16" s="97" t="str">
        <f t="shared" si="7"/>
        <v>horizontally colinear</v>
      </c>
      <c r="BM16" s="97" t="str">
        <f t="shared" si="12"/>
        <v>identical</v>
      </c>
      <c r="BN16" s="97" t="str">
        <f t="shared" si="8"/>
        <v>identical</v>
      </c>
      <c r="BO16" s="97" t="str">
        <f t="shared" si="9"/>
        <v>identical</v>
      </c>
      <c r="BP16" s="97" t="str">
        <f t="shared" si="13"/>
        <v>identical</v>
      </c>
    </row>
    <row r="17" spans="1:68" s="97" customFormat="1" ht="12.75">
      <c r="A17" s="97">
        <v>14</v>
      </c>
      <c r="B17" s="97" t="s">
        <v>12</v>
      </c>
      <c r="C17" s="97" t="str">
        <f t="shared" si="10"/>
        <v>POL </v>
      </c>
      <c r="AG17" s="97">
        <f>'landmarks data'!AB16</f>
        <v>0</v>
      </c>
      <c r="AH17" s="97">
        <f>'landmarks data'!AC16</f>
        <v>0</v>
      </c>
      <c r="AI17" s="97">
        <f>'landmarks data'!AD16</f>
        <v>0</v>
      </c>
      <c r="AJ17" s="97">
        <f>'landmarks data'!AE16</f>
        <v>0</v>
      </c>
      <c r="AK17" s="97">
        <f>'landmarks data'!AF16</f>
        <v>0</v>
      </c>
      <c r="AL17" s="97">
        <f>'landmarks data'!AG16</f>
        <v>0</v>
      </c>
      <c r="AM17" s="97">
        <f>'landmarks data'!AH16</f>
        <v>0</v>
      </c>
      <c r="AN17" s="97">
        <f>'landmarks data'!AI16</f>
        <v>0</v>
      </c>
      <c r="AO17" s="97">
        <f>'landmarks data'!AJ16</f>
        <v>0</v>
      </c>
      <c r="AP17" s="97">
        <f>'landmarks data'!AK16</f>
        <v>0</v>
      </c>
      <c r="AQ17" s="97">
        <f>'landmarks data'!AL16</f>
        <v>0</v>
      </c>
      <c r="AR17" s="97">
        <f>'landmarks data'!AM16</f>
        <v>0</v>
      </c>
      <c r="AS17" s="97">
        <f>'landmarks data'!AN16</f>
        <v>0</v>
      </c>
      <c r="AT17" s="97">
        <f>'landmarks data'!AO16</f>
        <v>0</v>
      </c>
      <c r="AU17" s="97">
        <f>'landmarks data'!AP16</f>
        <v>0</v>
      </c>
      <c r="AV17" s="97">
        <f>'landmarks data'!AQ16</f>
        <v>0</v>
      </c>
      <c r="AW17" s="97">
        <f>'landmarks data'!AR16</f>
        <v>0</v>
      </c>
      <c r="AX17" s="97">
        <f>'landmarks data'!AS16</f>
        <v>0</v>
      </c>
      <c r="AY17" s="97">
        <f>'landmarks data'!AT16</f>
        <v>0</v>
      </c>
      <c r="AZ17" s="97">
        <f>'landmarks data'!AU16</f>
        <v>0</v>
      </c>
      <c r="BA17" s="97">
        <f>'landmarks data'!AV16</f>
        <v>0</v>
      </c>
      <c r="BB17" s="97">
        <f>'landmarks data'!AW16</f>
        <v>0</v>
      </c>
      <c r="BC17" s="97">
        <f>'landmarks data'!AX16</f>
        <v>0</v>
      </c>
      <c r="BD17" s="97">
        <f>'landmarks data'!AY16</f>
        <v>0</v>
      </c>
      <c r="BE17" s="97" t="str">
        <f t="shared" si="11"/>
        <v>identical</v>
      </c>
      <c r="BF17" s="97" t="str">
        <f t="shared" si="1"/>
        <v>vertically colinear</v>
      </c>
      <c r="BG17" s="97" t="str">
        <f t="shared" si="2"/>
        <v>vertically colinear</v>
      </c>
      <c r="BH17" s="97" t="str">
        <f t="shared" si="3"/>
        <v>vertically colinear</v>
      </c>
      <c r="BI17" s="97" t="str">
        <f t="shared" si="4"/>
        <v>vertically colinear</v>
      </c>
      <c r="BJ17" s="97" t="str">
        <f t="shared" si="5"/>
        <v>vertically colinear</v>
      </c>
      <c r="BK17" s="97" t="str">
        <f t="shared" si="6"/>
        <v>horizontally colinear</v>
      </c>
      <c r="BL17" s="97" t="str">
        <f t="shared" si="7"/>
        <v>horizontally colinear</v>
      </c>
      <c r="BM17" s="97" t="str">
        <f t="shared" si="12"/>
        <v>identical</v>
      </c>
      <c r="BN17" s="97" t="str">
        <f t="shared" si="8"/>
        <v>identical</v>
      </c>
      <c r="BO17" s="97" t="str">
        <f t="shared" si="9"/>
        <v>identical</v>
      </c>
      <c r="BP17" s="97" t="str">
        <f t="shared" si="13"/>
        <v>identical</v>
      </c>
    </row>
    <row r="18" spans="1:68" s="97" customFormat="1" ht="12.75">
      <c r="A18" s="97">
        <v>15</v>
      </c>
      <c r="B18" s="97" t="s">
        <v>12</v>
      </c>
      <c r="C18" s="97" t="str">
        <f t="shared" si="10"/>
        <v>POL </v>
      </c>
      <c r="AG18" s="97">
        <f>'landmarks data'!AB17</f>
        <v>0</v>
      </c>
      <c r="AH18" s="97">
        <f>'landmarks data'!AC17</f>
        <v>0</v>
      </c>
      <c r="AI18" s="97">
        <f>'landmarks data'!AD17</f>
        <v>0</v>
      </c>
      <c r="AJ18" s="97">
        <f>'landmarks data'!AE17</f>
        <v>0</v>
      </c>
      <c r="AK18" s="97">
        <f>'landmarks data'!AF17</f>
        <v>0</v>
      </c>
      <c r="AL18" s="97">
        <f>'landmarks data'!AG17</f>
        <v>0</v>
      </c>
      <c r="AM18" s="97">
        <f>'landmarks data'!AH17</f>
        <v>0</v>
      </c>
      <c r="AN18" s="97">
        <f>'landmarks data'!AI17</f>
        <v>0</v>
      </c>
      <c r="AO18" s="97">
        <f>'landmarks data'!AJ17</f>
        <v>0</v>
      </c>
      <c r="AP18" s="97">
        <f>'landmarks data'!AK17</f>
        <v>0</v>
      </c>
      <c r="AQ18" s="97">
        <f>'landmarks data'!AL17</f>
        <v>0</v>
      </c>
      <c r="AR18" s="97">
        <f>'landmarks data'!AM17</f>
        <v>0</v>
      </c>
      <c r="AS18" s="97">
        <f>'landmarks data'!AN17</f>
        <v>0</v>
      </c>
      <c r="AT18" s="97">
        <f>'landmarks data'!AO17</f>
        <v>0</v>
      </c>
      <c r="AU18" s="97">
        <f>'landmarks data'!AP17</f>
        <v>0</v>
      </c>
      <c r="AV18" s="97">
        <f>'landmarks data'!AQ17</f>
        <v>0</v>
      </c>
      <c r="AW18" s="97">
        <f>'landmarks data'!AR17</f>
        <v>0</v>
      </c>
      <c r="AX18" s="97">
        <f>'landmarks data'!AS17</f>
        <v>0</v>
      </c>
      <c r="AY18" s="97">
        <f>'landmarks data'!AT17</f>
        <v>0</v>
      </c>
      <c r="AZ18" s="97">
        <f>'landmarks data'!AU17</f>
        <v>0</v>
      </c>
      <c r="BA18" s="97">
        <f>'landmarks data'!AV17</f>
        <v>0</v>
      </c>
      <c r="BB18" s="97">
        <f>'landmarks data'!AW17</f>
        <v>0</v>
      </c>
      <c r="BC18" s="97">
        <f>'landmarks data'!AX17</f>
        <v>0</v>
      </c>
      <c r="BD18" s="97">
        <f>'landmarks data'!AY17</f>
        <v>0</v>
      </c>
      <c r="BE18" s="97" t="str">
        <f t="shared" si="11"/>
        <v>identical</v>
      </c>
      <c r="BF18" s="97" t="str">
        <f t="shared" si="1"/>
        <v>vertically colinear</v>
      </c>
      <c r="BG18" s="97" t="str">
        <f t="shared" si="2"/>
        <v>vertically colinear</v>
      </c>
      <c r="BH18" s="97" t="str">
        <f t="shared" si="3"/>
        <v>vertically colinear</v>
      </c>
      <c r="BI18" s="97" t="str">
        <f t="shared" si="4"/>
        <v>vertically colinear</v>
      </c>
      <c r="BJ18" s="97" t="str">
        <f t="shared" si="5"/>
        <v>vertically colinear</v>
      </c>
      <c r="BK18" s="97" t="str">
        <f t="shared" si="6"/>
        <v>horizontally colinear</v>
      </c>
      <c r="BL18" s="97" t="str">
        <f t="shared" si="7"/>
        <v>horizontally colinear</v>
      </c>
      <c r="BM18" s="97" t="str">
        <f t="shared" si="12"/>
        <v>identical</v>
      </c>
      <c r="BN18" s="97" t="str">
        <f t="shared" si="8"/>
        <v>identical</v>
      </c>
      <c r="BO18" s="97" t="str">
        <f t="shared" si="9"/>
        <v>identical</v>
      </c>
      <c r="BP18" s="97" t="str">
        <f t="shared" si="13"/>
        <v>identical</v>
      </c>
    </row>
    <row r="19" spans="1:68" s="97" customFormat="1" ht="12.75">
      <c r="A19" s="97">
        <v>16</v>
      </c>
      <c r="B19" s="97" t="s">
        <v>12</v>
      </c>
      <c r="C19" s="97" t="str">
        <f t="shared" si="10"/>
        <v>POL </v>
      </c>
      <c r="AG19" s="97">
        <f>'landmarks data'!AB18</f>
        <v>0</v>
      </c>
      <c r="AH19" s="97">
        <f>'landmarks data'!AC18</f>
        <v>0</v>
      </c>
      <c r="AI19" s="97">
        <f>'landmarks data'!AD18</f>
        <v>0</v>
      </c>
      <c r="AJ19" s="97">
        <f>'landmarks data'!AE18</f>
        <v>0</v>
      </c>
      <c r="AK19" s="97">
        <f>'landmarks data'!AF18</f>
        <v>0</v>
      </c>
      <c r="AL19" s="97">
        <f>'landmarks data'!AG18</f>
        <v>0</v>
      </c>
      <c r="AM19" s="97">
        <f>'landmarks data'!AH18</f>
        <v>0</v>
      </c>
      <c r="AN19" s="97">
        <f>'landmarks data'!AI18</f>
        <v>0</v>
      </c>
      <c r="AO19" s="97">
        <f>'landmarks data'!AJ18</f>
        <v>0</v>
      </c>
      <c r="AP19" s="97">
        <f>'landmarks data'!AK18</f>
        <v>0</v>
      </c>
      <c r="AQ19" s="97">
        <f>'landmarks data'!AL18</f>
        <v>0</v>
      </c>
      <c r="AR19" s="97">
        <f>'landmarks data'!AM18</f>
        <v>0</v>
      </c>
      <c r="AS19" s="97">
        <f>'landmarks data'!AN18</f>
        <v>0</v>
      </c>
      <c r="AT19" s="97">
        <f>'landmarks data'!AO18</f>
        <v>0</v>
      </c>
      <c r="AU19" s="97">
        <f>'landmarks data'!AP18</f>
        <v>0</v>
      </c>
      <c r="AV19" s="97">
        <f>'landmarks data'!AQ18</f>
        <v>0</v>
      </c>
      <c r="AW19" s="97">
        <f>'landmarks data'!AR18</f>
        <v>0</v>
      </c>
      <c r="AX19" s="97">
        <f>'landmarks data'!AS18</f>
        <v>0</v>
      </c>
      <c r="AY19" s="97">
        <f>'landmarks data'!AT18</f>
        <v>0</v>
      </c>
      <c r="AZ19" s="97">
        <f>'landmarks data'!AU18</f>
        <v>0</v>
      </c>
      <c r="BA19" s="97">
        <f>'landmarks data'!AV18</f>
        <v>0</v>
      </c>
      <c r="BB19" s="97">
        <f>'landmarks data'!AW18</f>
        <v>0</v>
      </c>
      <c r="BC19" s="97">
        <f>'landmarks data'!AX18</f>
        <v>0</v>
      </c>
      <c r="BD19" s="97">
        <f>'landmarks data'!AY18</f>
        <v>0</v>
      </c>
      <c r="BE19" s="97" t="str">
        <f t="shared" si="11"/>
        <v>identical</v>
      </c>
      <c r="BF19" s="97" t="str">
        <f t="shared" si="1"/>
        <v>vertically colinear</v>
      </c>
      <c r="BG19" s="97" t="str">
        <f t="shared" si="2"/>
        <v>vertically colinear</v>
      </c>
      <c r="BH19" s="97" t="str">
        <f t="shared" si="3"/>
        <v>vertically colinear</v>
      </c>
      <c r="BI19" s="97" t="str">
        <f t="shared" si="4"/>
        <v>vertically colinear</v>
      </c>
      <c r="BJ19" s="97" t="str">
        <f t="shared" si="5"/>
        <v>vertically colinear</v>
      </c>
      <c r="BK19" s="97" t="str">
        <f t="shared" si="6"/>
        <v>horizontally colinear</v>
      </c>
      <c r="BL19" s="97" t="str">
        <f t="shared" si="7"/>
        <v>horizontally colinear</v>
      </c>
      <c r="BM19" s="97" t="str">
        <f t="shared" si="12"/>
        <v>identical</v>
      </c>
      <c r="BN19" s="97" t="str">
        <f t="shared" si="8"/>
        <v>identical</v>
      </c>
      <c r="BO19" s="97" t="str">
        <f t="shared" si="9"/>
        <v>identical</v>
      </c>
      <c r="BP19" s="97" t="str">
        <f t="shared" si="13"/>
        <v>identical</v>
      </c>
    </row>
    <row r="20" spans="1:68" s="97" customFormat="1" ht="12.75">
      <c r="A20" s="97">
        <v>17</v>
      </c>
      <c r="B20" s="97" t="s">
        <v>12</v>
      </c>
      <c r="C20" s="97" t="str">
        <f t="shared" si="10"/>
        <v>POL </v>
      </c>
      <c r="AG20" s="97">
        <f>'landmarks data'!AB19</f>
        <v>0</v>
      </c>
      <c r="AH20" s="97">
        <f>'landmarks data'!AC19</f>
        <v>0</v>
      </c>
      <c r="AI20" s="97">
        <f>'landmarks data'!AD19</f>
        <v>0</v>
      </c>
      <c r="AJ20" s="97">
        <f>'landmarks data'!AE19</f>
        <v>0</v>
      </c>
      <c r="AK20" s="97">
        <f>'landmarks data'!AF19</f>
        <v>0</v>
      </c>
      <c r="AL20" s="97">
        <f>'landmarks data'!AG19</f>
        <v>0</v>
      </c>
      <c r="AM20" s="97">
        <f>'landmarks data'!AH19</f>
        <v>0</v>
      </c>
      <c r="AN20" s="97">
        <f>'landmarks data'!AI19</f>
        <v>0</v>
      </c>
      <c r="AO20" s="97">
        <f>'landmarks data'!AJ19</f>
        <v>0</v>
      </c>
      <c r="AP20" s="97">
        <f>'landmarks data'!AK19</f>
        <v>0</v>
      </c>
      <c r="AQ20" s="97">
        <f>'landmarks data'!AL19</f>
        <v>0</v>
      </c>
      <c r="AR20" s="97">
        <f>'landmarks data'!AM19</f>
        <v>0</v>
      </c>
      <c r="AS20" s="97">
        <f>'landmarks data'!AN19</f>
        <v>0</v>
      </c>
      <c r="AT20" s="97">
        <f>'landmarks data'!AO19</f>
        <v>0</v>
      </c>
      <c r="AU20" s="97">
        <f>'landmarks data'!AP19</f>
        <v>0</v>
      </c>
      <c r="AV20" s="97">
        <f>'landmarks data'!AQ19</f>
        <v>0</v>
      </c>
      <c r="AW20" s="97">
        <f>'landmarks data'!AR19</f>
        <v>0</v>
      </c>
      <c r="AX20" s="97">
        <f>'landmarks data'!AS19</f>
        <v>0</v>
      </c>
      <c r="AY20" s="97">
        <f>'landmarks data'!AT19</f>
        <v>0</v>
      </c>
      <c r="AZ20" s="97">
        <f>'landmarks data'!AU19</f>
        <v>0</v>
      </c>
      <c r="BA20" s="97">
        <f>'landmarks data'!AV19</f>
        <v>0</v>
      </c>
      <c r="BB20" s="97">
        <f>'landmarks data'!AW19</f>
        <v>0</v>
      </c>
      <c r="BC20" s="97">
        <f>'landmarks data'!AX19</f>
        <v>0</v>
      </c>
      <c r="BD20" s="97">
        <f>'landmarks data'!AY19</f>
        <v>0</v>
      </c>
      <c r="BE20" s="97" t="str">
        <f t="shared" si="11"/>
        <v>identical</v>
      </c>
      <c r="BF20" s="97" t="str">
        <f t="shared" si="1"/>
        <v>vertically colinear</v>
      </c>
      <c r="BG20" s="97" t="str">
        <f t="shared" si="2"/>
        <v>vertically colinear</v>
      </c>
      <c r="BH20" s="97" t="str">
        <f t="shared" si="3"/>
        <v>vertically colinear</v>
      </c>
      <c r="BI20" s="97" t="str">
        <f t="shared" si="4"/>
        <v>vertically colinear</v>
      </c>
      <c r="BJ20" s="97" t="str">
        <f t="shared" si="5"/>
        <v>vertically colinear</v>
      </c>
      <c r="BK20" s="97" t="str">
        <f t="shared" si="6"/>
        <v>horizontally colinear</v>
      </c>
      <c r="BL20" s="97" t="str">
        <f t="shared" si="7"/>
        <v>horizontally colinear</v>
      </c>
      <c r="BM20" s="97" t="str">
        <f t="shared" si="12"/>
        <v>identical</v>
      </c>
      <c r="BN20" s="97" t="str">
        <f t="shared" si="8"/>
        <v>identical</v>
      </c>
      <c r="BO20" s="97" t="str">
        <f t="shared" si="9"/>
        <v>identical</v>
      </c>
      <c r="BP20" s="97" t="str">
        <f t="shared" si="13"/>
        <v>identical</v>
      </c>
    </row>
    <row r="21" spans="1:68" s="97" customFormat="1" ht="12.75">
      <c r="A21" s="97">
        <v>18</v>
      </c>
      <c r="B21" s="97" t="s">
        <v>12</v>
      </c>
      <c r="C21" s="97" t="str">
        <f t="shared" si="10"/>
        <v>POL </v>
      </c>
      <c r="AG21" s="97">
        <f>'landmarks data'!AB20</f>
        <v>0</v>
      </c>
      <c r="AH21" s="97">
        <f>'landmarks data'!AC20</f>
        <v>0</v>
      </c>
      <c r="AI21" s="97">
        <f>'landmarks data'!AD20</f>
        <v>0</v>
      </c>
      <c r="AJ21" s="97">
        <f>'landmarks data'!AE20</f>
        <v>0</v>
      </c>
      <c r="AK21" s="97">
        <f>'landmarks data'!AF20</f>
        <v>0</v>
      </c>
      <c r="AL21" s="97">
        <f>'landmarks data'!AG20</f>
        <v>0</v>
      </c>
      <c r="AM21" s="97">
        <f>'landmarks data'!AH20</f>
        <v>0</v>
      </c>
      <c r="AN21" s="97">
        <f>'landmarks data'!AI20</f>
        <v>0</v>
      </c>
      <c r="AO21" s="97">
        <f>'landmarks data'!AJ20</f>
        <v>0</v>
      </c>
      <c r="AP21" s="97">
        <f>'landmarks data'!AK20</f>
        <v>0</v>
      </c>
      <c r="AQ21" s="97">
        <f>'landmarks data'!AL20</f>
        <v>0</v>
      </c>
      <c r="AR21" s="97">
        <f>'landmarks data'!AM20</f>
        <v>0</v>
      </c>
      <c r="AS21" s="97">
        <f>'landmarks data'!AN20</f>
        <v>0</v>
      </c>
      <c r="AT21" s="97">
        <f>'landmarks data'!AO20</f>
        <v>0</v>
      </c>
      <c r="AU21" s="97">
        <f>'landmarks data'!AP20</f>
        <v>0</v>
      </c>
      <c r="AV21" s="97">
        <f>'landmarks data'!AQ20</f>
        <v>0</v>
      </c>
      <c r="AW21" s="97">
        <f>'landmarks data'!AR20</f>
        <v>0</v>
      </c>
      <c r="AX21" s="97">
        <f>'landmarks data'!AS20</f>
        <v>0</v>
      </c>
      <c r="AY21" s="97">
        <f>'landmarks data'!AT20</f>
        <v>0</v>
      </c>
      <c r="AZ21" s="97">
        <f>'landmarks data'!AU20</f>
        <v>0</v>
      </c>
      <c r="BA21" s="97">
        <f>'landmarks data'!AV20</f>
        <v>0</v>
      </c>
      <c r="BB21" s="97">
        <f>'landmarks data'!AW20</f>
        <v>0</v>
      </c>
      <c r="BC21" s="97">
        <f>'landmarks data'!AX20</f>
        <v>0</v>
      </c>
      <c r="BD21" s="97">
        <f>'landmarks data'!AY20</f>
        <v>0</v>
      </c>
      <c r="BE21" s="97" t="str">
        <f t="shared" si="11"/>
        <v>identical</v>
      </c>
      <c r="BF21" s="97" t="str">
        <f t="shared" si="1"/>
        <v>vertically colinear</v>
      </c>
      <c r="BG21" s="97" t="str">
        <f t="shared" si="2"/>
        <v>vertically colinear</v>
      </c>
      <c r="BH21" s="97" t="str">
        <f t="shared" si="3"/>
        <v>vertically colinear</v>
      </c>
      <c r="BI21" s="97" t="str">
        <f t="shared" si="4"/>
        <v>vertically colinear</v>
      </c>
      <c r="BJ21" s="97" t="str">
        <f t="shared" si="5"/>
        <v>vertically colinear</v>
      </c>
      <c r="BK21" s="97" t="str">
        <f t="shared" si="6"/>
        <v>horizontally colinear</v>
      </c>
      <c r="BL21" s="97" t="str">
        <f t="shared" si="7"/>
        <v>horizontally colinear</v>
      </c>
      <c r="BM21" s="97" t="str">
        <f t="shared" si="12"/>
        <v>identical</v>
      </c>
      <c r="BN21" s="97" t="str">
        <f t="shared" si="8"/>
        <v>identical</v>
      </c>
      <c r="BO21" s="97" t="str">
        <f t="shared" si="9"/>
        <v>identical</v>
      </c>
      <c r="BP21" s="97" t="str">
        <f t="shared" si="13"/>
        <v>identical</v>
      </c>
    </row>
    <row r="22" spans="1:68" s="97" customFormat="1" ht="12.75">
      <c r="A22" s="97">
        <v>19</v>
      </c>
      <c r="B22" s="97" t="s">
        <v>12</v>
      </c>
      <c r="C22" s="97" t="str">
        <f t="shared" si="10"/>
        <v>POL </v>
      </c>
      <c r="AG22" s="97">
        <f>'landmarks data'!AB21</f>
        <v>0</v>
      </c>
      <c r="AH22" s="97">
        <f>'landmarks data'!AC21</f>
        <v>0</v>
      </c>
      <c r="AI22" s="97">
        <f>'landmarks data'!AD21</f>
        <v>0</v>
      </c>
      <c r="AJ22" s="97">
        <f>'landmarks data'!AE21</f>
        <v>0</v>
      </c>
      <c r="AK22" s="97">
        <f>'landmarks data'!AF21</f>
        <v>0</v>
      </c>
      <c r="AL22" s="97">
        <f>'landmarks data'!AG21</f>
        <v>0</v>
      </c>
      <c r="AM22" s="97">
        <f>'landmarks data'!AH21</f>
        <v>0</v>
      </c>
      <c r="AN22" s="97">
        <f>'landmarks data'!AI21</f>
        <v>0</v>
      </c>
      <c r="AO22" s="97">
        <f>'landmarks data'!AJ21</f>
        <v>0</v>
      </c>
      <c r="AP22" s="97">
        <f>'landmarks data'!AK21</f>
        <v>0</v>
      </c>
      <c r="AQ22" s="97">
        <f>'landmarks data'!AL21</f>
        <v>0</v>
      </c>
      <c r="AR22" s="97">
        <f>'landmarks data'!AM21</f>
        <v>0</v>
      </c>
      <c r="AS22" s="97">
        <f>'landmarks data'!AN21</f>
        <v>0</v>
      </c>
      <c r="AT22" s="97">
        <f>'landmarks data'!AO21</f>
        <v>0</v>
      </c>
      <c r="AU22" s="97">
        <f>'landmarks data'!AP21</f>
        <v>0</v>
      </c>
      <c r="AV22" s="97">
        <f>'landmarks data'!AQ21</f>
        <v>0</v>
      </c>
      <c r="AW22" s="97">
        <f>'landmarks data'!AR21</f>
        <v>0</v>
      </c>
      <c r="AX22" s="97">
        <f>'landmarks data'!AS21</f>
        <v>0</v>
      </c>
      <c r="AY22" s="97">
        <f>'landmarks data'!AT21</f>
        <v>0</v>
      </c>
      <c r="AZ22" s="97">
        <f>'landmarks data'!AU21</f>
        <v>0</v>
      </c>
      <c r="BA22" s="97">
        <f>'landmarks data'!AV21</f>
        <v>0</v>
      </c>
      <c r="BB22" s="97">
        <f>'landmarks data'!AW21</f>
        <v>0</v>
      </c>
      <c r="BC22" s="97">
        <f>'landmarks data'!AX21</f>
        <v>0</v>
      </c>
      <c r="BD22" s="97">
        <f>'landmarks data'!AY21</f>
        <v>0</v>
      </c>
      <c r="BE22" s="97" t="str">
        <f t="shared" si="11"/>
        <v>identical</v>
      </c>
      <c r="BF22" s="97" t="str">
        <f t="shared" si="1"/>
        <v>vertically colinear</v>
      </c>
      <c r="BG22" s="97" t="str">
        <f t="shared" si="2"/>
        <v>vertically colinear</v>
      </c>
      <c r="BH22" s="97" t="str">
        <f t="shared" si="3"/>
        <v>vertically colinear</v>
      </c>
      <c r="BI22" s="97" t="str">
        <f t="shared" si="4"/>
        <v>vertically colinear</v>
      </c>
      <c r="BJ22" s="97" t="str">
        <f t="shared" si="5"/>
        <v>vertically colinear</v>
      </c>
      <c r="BK22" s="97" t="str">
        <f t="shared" si="6"/>
        <v>horizontally colinear</v>
      </c>
      <c r="BL22" s="97" t="str">
        <f t="shared" si="7"/>
        <v>horizontally colinear</v>
      </c>
      <c r="BM22" s="97" t="str">
        <f t="shared" si="12"/>
        <v>identical</v>
      </c>
      <c r="BN22" s="97" t="str">
        <f t="shared" si="8"/>
        <v>identical</v>
      </c>
      <c r="BO22" s="97" t="str">
        <f t="shared" si="9"/>
        <v>identical</v>
      </c>
      <c r="BP22" s="97" t="str">
        <f t="shared" si="13"/>
        <v>identical</v>
      </c>
    </row>
    <row r="23" spans="1:68" s="97" customFormat="1" ht="12.75">
      <c r="A23" s="97">
        <v>20</v>
      </c>
      <c r="B23" s="97" t="s">
        <v>12</v>
      </c>
      <c r="C23" s="97" t="str">
        <f t="shared" si="10"/>
        <v>POL </v>
      </c>
      <c r="AG23" s="97">
        <f>'landmarks data'!AB22</f>
        <v>0</v>
      </c>
      <c r="AH23" s="97">
        <f>'landmarks data'!AC22</f>
        <v>0</v>
      </c>
      <c r="AI23" s="97">
        <f>'landmarks data'!AD22</f>
        <v>0</v>
      </c>
      <c r="AJ23" s="97">
        <f>'landmarks data'!AE22</f>
        <v>0</v>
      </c>
      <c r="AK23" s="97">
        <f>'landmarks data'!AF22</f>
        <v>0</v>
      </c>
      <c r="AL23" s="97">
        <f>'landmarks data'!AG22</f>
        <v>0</v>
      </c>
      <c r="AM23" s="97">
        <f>'landmarks data'!AH22</f>
        <v>0</v>
      </c>
      <c r="AN23" s="97">
        <f>'landmarks data'!AI22</f>
        <v>0</v>
      </c>
      <c r="AO23" s="97">
        <f>'landmarks data'!AJ22</f>
        <v>0</v>
      </c>
      <c r="AP23" s="97">
        <f>'landmarks data'!AK22</f>
        <v>0</v>
      </c>
      <c r="AQ23" s="97">
        <f>'landmarks data'!AL22</f>
        <v>0</v>
      </c>
      <c r="AR23" s="97">
        <f>'landmarks data'!AM22</f>
        <v>0</v>
      </c>
      <c r="AS23" s="97">
        <f>'landmarks data'!AN22</f>
        <v>0</v>
      </c>
      <c r="AT23" s="97">
        <f>'landmarks data'!AO22</f>
        <v>0</v>
      </c>
      <c r="AU23" s="97">
        <f>'landmarks data'!AP22</f>
        <v>0</v>
      </c>
      <c r="AV23" s="97">
        <f>'landmarks data'!AQ22</f>
        <v>0</v>
      </c>
      <c r="AW23" s="97">
        <f>'landmarks data'!AR22</f>
        <v>0</v>
      </c>
      <c r="AX23" s="97">
        <f>'landmarks data'!AS22</f>
        <v>0</v>
      </c>
      <c r="AY23" s="97">
        <f>'landmarks data'!AT22</f>
        <v>0</v>
      </c>
      <c r="AZ23" s="97">
        <f>'landmarks data'!AU22</f>
        <v>0</v>
      </c>
      <c r="BA23" s="97">
        <f>'landmarks data'!AV22</f>
        <v>0</v>
      </c>
      <c r="BB23" s="97">
        <f>'landmarks data'!AW22</f>
        <v>0</v>
      </c>
      <c r="BC23" s="97">
        <f>'landmarks data'!AX22</f>
        <v>0</v>
      </c>
      <c r="BD23" s="97">
        <f>'landmarks data'!AY22</f>
        <v>0</v>
      </c>
      <c r="BE23" s="97" t="str">
        <f t="shared" si="11"/>
        <v>identical</v>
      </c>
      <c r="BF23" s="97" t="str">
        <f t="shared" si="1"/>
        <v>vertically colinear</v>
      </c>
      <c r="BG23" s="97" t="str">
        <f t="shared" si="2"/>
        <v>vertically colinear</v>
      </c>
      <c r="BH23" s="97" t="str">
        <f t="shared" si="3"/>
        <v>vertically colinear</v>
      </c>
      <c r="BI23" s="97" t="str">
        <f t="shared" si="4"/>
        <v>vertically colinear</v>
      </c>
      <c r="BJ23" s="97" t="str">
        <f t="shared" si="5"/>
        <v>vertically colinear</v>
      </c>
      <c r="BK23" s="97" t="str">
        <f t="shared" si="6"/>
        <v>horizontally colinear</v>
      </c>
      <c r="BL23" s="97" t="str">
        <f t="shared" si="7"/>
        <v>horizontally colinear</v>
      </c>
      <c r="BM23" s="97" t="str">
        <f>IF(($BC23-$AV23)-($AZ23-$AW23)&gt;$BR$4,"4-11 shorter",IF(($BC23-$AV23)-($AZ23-$AW23)&lt;-$BR$4,"4-11 longer",IF(ABS(($BC23-$AV23)-($AZ23-$AW23))&lt;=$BS$4,"identical","undecidable")))</f>
        <v>identical</v>
      </c>
      <c r="BN23" s="97" t="str">
        <f>IF(($BC23-$AV23)-($AO23-$AP23)&gt;$BR$4,"4-11 shorter",IF((BC23-$AV23)-($AO23-$AP23)&lt;-$BR$4,"4-11 longer",IF(ABS(($BC23-$AV23)-($AO23-$AP23))&lt;=$BS$4,"identical","undecidable")))</f>
        <v>identical</v>
      </c>
      <c r="BO23" s="97" t="str">
        <f t="shared" si="9"/>
        <v>identical</v>
      </c>
      <c r="BP23" s="97" t="str">
        <f t="shared" si="13"/>
        <v>identical</v>
      </c>
    </row>
    <row r="24" spans="1:68" s="97" customFormat="1" ht="12.75">
      <c r="A24" s="97">
        <v>21</v>
      </c>
      <c r="B24" s="97" t="s">
        <v>12</v>
      </c>
      <c r="C24" s="97" t="str">
        <f t="shared" si="10"/>
        <v>POL </v>
      </c>
      <c r="AG24" s="97">
        <f>'landmarks data'!AB23</f>
        <v>0</v>
      </c>
      <c r="AH24" s="97">
        <f>'landmarks data'!AC23</f>
        <v>0</v>
      </c>
      <c r="AI24" s="97">
        <f>'landmarks data'!AD23</f>
        <v>0</v>
      </c>
      <c r="AJ24" s="97">
        <f>'landmarks data'!AE23</f>
        <v>0</v>
      </c>
      <c r="AK24" s="97">
        <f>'landmarks data'!AF23</f>
        <v>0</v>
      </c>
      <c r="AL24" s="97">
        <f>'landmarks data'!AG23</f>
        <v>0</v>
      </c>
      <c r="AM24" s="97">
        <f>'landmarks data'!AH23</f>
        <v>0</v>
      </c>
      <c r="AN24" s="97">
        <f>'landmarks data'!AI23</f>
        <v>0</v>
      </c>
      <c r="AO24" s="97">
        <f>'landmarks data'!AJ23</f>
        <v>0</v>
      </c>
      <c r="AP24" s="97">
        <f>'landmarks data'!AK23</f>
        <v>0</v>
      </c>
      <c r="AQ24" s="97">
        <f>'landmarks data'!AL23</f>
        <v>0</v>
      </c>
      <c r="AR24" s="97">
        <f>'landmarks data'!AM23</f>
        <v>0</v>
      </c>
      <c r="AS24" s="97">
        <f>'landmarks data'!AN23</f>
        <v>0</v>
      </c>
      <c r="AT24" s="97">
        <f>'landmarks data'!AO23</f>
        <v>0</v>
      </c>
      <c r="AU24" s="97">
        <f>'landmarks data'!AP23</f>
        <v>0</v>
      </c>
      <c r="AV24" s="97">
        <f>'landmarks data'!AQ23</f>
        <v>0</v>
      </c>
      <c r="AW24" s="97">
        <f>'landmarks data'!AR23</f>
        <v>0</v>
      </c>
      <c r="AX24" s="97">
        <f>'landmarks data'!AS23</f>
        <v>0</v>
      </c>
      <c r="AY24" s="97">
        <f>'landmarks data'!AT23</f>
        <v>0</v>
      </c>
      <c r="AZ24" s="97">
        <f>'landmarks data'!AU23</f>
        <v>0</v>
      </c>
      <c r="BA24" s="97">
        <f>'landmarks data'!AV23</f>
        <v>0</v>
      </c>
      <c r="BB24" s="97">
        <f>'landmarks data'!AW23</f>
        <v>0</v>
      </c>
      <c r="BC24" s="97">
        <f>'landmarks data'!AX23</f>
        <v>0</v>
      </c>
      <c r="BD24" s="97">
        <f>'landmarks data'!AY23</f>
        <v>0</v>
      </c>
      <c r="BE24" s="97" t="str">
        <f t="shared" si="11"/>
        <v>identical</v>
      </c>
      <c r="BF24" s="97" t="str">
        <f t="shared" si="1"/>
        <v>vertically colinear</v>
      </c>
      <c r="BG24" s="97" t="str">
        <f t="shared" si="2"/>
        <v>vertically colinear</v>
      </c>
      <c r="BH24" s="97" t="str">
        <f t="shared" si="3"/>
        <v>vertically colinear</v>
      </c>
      <c r="BI24" s="97" t="str">
        <f t="shared" si="4"/>
        <v>vertically colinear</v>
      </c>
      <c r="BJ24" s="97" t="str">
        <f t="shared" si="5"/>
        <v>vertically colinear</v>
      </c>
      <c r="BK24" s="97" t="str">
        <f t="shared" si="6"/>
        <v>horizontally colinear</v>
      </c>
      <c r="BL24" s="97" t="str">
        <f t="shared" si="7"/>
        <v>horizontally colinear</v>
      </c>
      <c r="BM24" s="97" t="str">
        <f aca="true" t="shared" si="14" ref="BM24:BM50">IF(($BC24-$AV24)-($AZ24-$AW24)&gt;$BR$4,"4-11 shorter",IF(($BC24-$AV24)-($AZ24-$AW24)&lt;-$BR$4,"4-11 longer",IF(ABS(($BC24-$AV24)-($AZ24-$AW24))&lt;=$BS$4,"identical","undecidable")))</f>
        <v>identical</v>
      </c>
      <c r="BN24" s="97" t="str">
        <f aca="true" t="shared" si="15" ref="BN24:BN50">IF(($BC24-$AV24)-($AO24-$AP24)&gt;$BR$4,"4-11 shorter",IF((BC24-$AV24)-($AO24-$AP24)&lt;-$BR$4,"4-11 longer",IF(ABS(($BC24-$AV24)-($AO24-$AP24))&lt;=$BS$4,"identical","undecidable")))</f>
        <v>identical</v>
      </c>
      <c r="BO24" s="97" t="str">
        <f t="shared" si="9"/>
        <v>identical</v>
      </c>
      <c r="BP24" s="97" t="str">
        <f t="shared" si="13"/>
        <v>identical</v>
      </c>
    </row>
    <row r="25" spans="1:68" s="97" customFormat="1" ht="12.75">
      <c r="A25" s="97">
        <v>22</v>
      </c>
      <c r="B25" s="97" t="s">
        <v>12</v>
      </c>
      <c r="C25" s="97" t="str">
        <f t="shared" si="10"/>
        <v>POL </v>
      </c>
      <c r="AG25" s="97">
        <f>'landmarks data'!AB24</f>
        <v>0</v>
      </c>
      <c r="AH25" s="97">
        <f>'landmarks data'!AC24</f>
        <v>0</v>
      </c>
      <c r="AI25" s="97">
        <f>'landmarks data'!AD24</f>
        <v>0</v>
      </c>
      <c r="AJ25" s="97">
        <f>'landmarks data'!AE24</f>
        <v>0</v>
      </c>
      <c r="AK25" s="97">
        <f>'landmarks data'!AF24</f>
        <v>0</v>
      </c>
      <c r="AL25" s="97">
        <f>'landmarks data'!AG24</f>
        <v>0</v>
      </c>
      <c r="AM25" s="97">
        <f>'landmarks data'!AH24</f>
        <v>0</v>
      </c>
      <c r="AN25" s="97">
        <f>'landmarks data'!AI24</f>
        <v>0</v>
      </c>
      <c r="AO25" s="97">
        <f>'landmarks data'!AJ24</f>
        <v>0</v>
      </c>
      <c r="AP25" s="97">
        <f>'landmarks data'!AK24</f>
        <v>0</v>
      </c>
      <c r="AQ25" s="97">
        <f>'landmarks data'!AL24</f>
        <v>0</v>
      </c>
      <c r="AR25" s="97">
        <f>'landmarks data'!AM24</f>
        <v>0</v>
      </c>
      <c r="AS25" s="97">
        <f>'landmarks data'!AN24</f>
        <v>0</v>
      </c>
      <c r="AT25" s="97">
        <f>'landmarks data'!AO24</f>
        <v>0</v>
      </c>
      <c r="AU25" s="97">
        <f>'landmarks data'!AP24</f>
        <v>0</v>
      </c>
      <c r="AV25" s="97">
        <f>'landmarks data'!AQ24</f>
        <v>0</v>
      </c>
      <c r="AW25" s="97">
        <f>'landmarks data'!AR24</f>
        <v>0</v>
      </c>
      <c r="AX25" s="97">
        <f>'landmarks data'!AS24</f>
        <v>0</v>
      </c>
      <c r="AY25" s="97">
        <f>'landmarks data'!AT24</f>
        <v>0</v>
      </c>
      <c r="AZ25" s="97">
        <f>'landmarks data'!AU24</f>
        <v>0</v>
      </c>
      <c r="BA25" s="97">
        <f>'landmarks data'!AV24</f>
        <v>0</v>
      </c>
      <c r="BB25" s="97">
        <f>'landmarks data'!AW24</f>
        <v>0</v>
      </c>
      <c r="BC25" s="97">
        <f>'landmarks data'!AX24</f>
        <v>0</v>
      </c>
      <c r="BD25" s="97">
        <f>'landmarks data'!AY24</f>
        <v>0</v>
      </c>
      <c r="BE25" s="97" t="str">
        <f t="shared" si="11"/>
        <v>identical</v>
      </c>
      <c r="BF25" s="97" t="str">
        <f t="shared" si="1"/>
        <v>vertically colinear</v>
      </c>
      <c r="BG25" s="97" t="str">
        <f t="shared" si="2"/>
        <v>vertically colinear</v>
      </c>
      <c r="BH25" s="97" t="str">
        <f t="shared" si="3"/>
        <v>vertically colinear</v>
      </c>
      <c r="BI25" s="97" t="str">
        <f t="shared" si="4"/>
        <v>vertically colinear</v>
      </c>
      <c r="BJ25" s="97" t="str">
        <f t="shared" si="5"/>
        <v>vertically colinear</v>
      </c>
      <c r="BK25" s="97" t="str">
        <f t="shared" si="6"/>
        <v>horizontally colinear</v>
      </c>
      <c r="BL25" s="97" t="str">
        <f t="shared" si="7"/>
        <v>horizontally colinear</v>
      </c>
      <c r="BM25" s="97" t="str">
        <f t="shared" si="14"/>
        <v>identical</v>
      </c>
      <c r="BN25" s="97" t="str">
        <f t="shared" si="15"/>
        <v>identical</v>
      </c>
      <c r="BO25" s="97" t="str">
        <f t="shared" si="9"/>
        <v>identical</v>
      </c>
      <c r="BP25" s="97" t="str">
        <f t="shared" si="13"/>
        <v>identical</v>
      </c>
    </row>
    <row r="26" spans="1:68" s="97" customFormat="1" ht="12.75">
      <c r="A26" s="97">
        <v>23</v>
      </c>
      <c r="B26" s="97" t="s">
        <v>12</v>
      </c>
      <c r="C26" s="97" t="str">
        <f t="shared" si="10"/>
        <v>POL </v>
      </c>
      <c r="AG26" s="97">
        <f>'landmarks data'!AB25</f>
        <v>0</v>
      </c>
      <c r="AH26" s="97">
        <f>'landmarks data'!AC25</f>
        <v>0</v>
      </c>
      <c r="AI26" s="97">
        <f>'landmarks data'!AD25</f>
        <v>0</v>
      </c>
      <c r="AJ26" s="97">
        <f>'landmarks data'!AE25</f>
        <v>0</v>
      </c>
      <c r="AK26" s="97">
        <f>'landmarks data'!AF25</f>
        <v>0</v>
      </c>
      <c r="AL26" s="97">
        <f>'landmarks data'!AG25</f>
        <v>0</v>
      </c>
      <c r="AM26" s="97">
        <f>'landmarks data'!AH25</f>
        <v>0</v>
      </c>
      <c r="AN26" s="97">
        <f>'landmarks data'!AI25</f>
        <v>0</v>
      </c>
      <c r="AO26" s="97">
        <f>'landmarks data'!AJ25</f>
        <v>0</v>
      </c>
      <c r="AP26" s="97">
        <f>'landmarks data'!AK25</f>
        <v>0</v>
      </c>
      <c r="AQ26" s="97">
        <f>'landmarks data'!AL25</f>
        <v>0</v>
      </c>
      <c r="AR26" s="97">
        <f>'landmarks data'!AM25</f>
        <v>0</v>
      </c>
      <c r="AS26" s="97">
        <f>'landmarks data'!AN25</f>
        <v>0</v>
      </c>
      <c r="AT26" s="97">
        <f>'landmarks data'!AO25</f>
        <v>0</v>
      </c>
      <c r="AU26" s="97">
        <f>'landmarks data'!AP25</f>
        <v>0</v>
      </c>
      <c r="AV26" s="97">
        <f>'landmarks data'!AQ25</f>
        <v>0</v>
      </c>
      <c r="AW26" s="97">
        <f>'landmarks data'!AR25</f>
        <v>0</v>
      </c>
      <c r="AX26" s="97">
        <f>'landmarks data'!AS25</f>
        <v>0</v>
      </c>
      <c r="AY26" s="97">
        <f>'landmarks data'!AT25</f>
        <v>0</v>
      </c>
      <c r="AZ26" s="97">
        <f>'landmarks data'!AU25</f>
        <v>0</v>
      </c>
      <c r="BA26" s="97">
        <f>'landmarks data'!AV25</f>
        <v>0</v>
      </c>
      <c r="BB26" s="97">
        <f>'landmarks data'!AW25</f>
        <v>0</v>
      </c>
      <c r="BC26" s="97">
        <f>'landmarks data'!AX25</f>
        <v>0</v>
      </c>
      <c r="BD26" s="97">
        <f>'landmarks data'!AY25</f>
        <v>0</v>
      </c>
      <c r="BE26" s="97" t="str">
        <f t="shared" si="11"/>
        <v>identical</v>
      </c>
      <c r="BF26" s="97" t="str">
        <f t="shared" si="1"/>
        <v>vertically colinear</v>
      </c>
      <c r="BG26" s="97" t="str">
        <f t="shared" si="2"/>
        <v>vertically colinear</v>
      </c>
      <c r="BH26" s="97" t="str">
        <f t="shared" si="3"/>
        <v>vertically colinear</v>
      </c>
      <c r="BI26" s="97" t="str">
        <f t="shared" si="4"/>
        <v>vertically colinear</v>
      </c>
      <c r="BJ26" s="97" t="str">
        <f t="shared" si="5"/>
        <v>vertically colinear</v>
      </c>
      <c r="BK26" s="97" t="str">
        <f t="shared" si="6"/>
        <v>horizontally colinear</v>
      </c>
      <c r="BL26" s="97" t="str">
        <f t="shared" si="7"/>
        <v>horizontally colinear</v>
      </c>
      <c r="BM26" s="97" t="str">
        <f t="shared" si="14"/>
        <v>identical</v>
      </c>
      <c r="BN26" s="97" t="str">
        <f t="shared" si="15"/>
        <v>identical</v>
      </c>
      <c r="BO26" s="97" t="str">
        <f t="shared" si="9"/>
        <v>identical</v>
      </c>
      <c r="BP26" s="97" t="str">
        <f t="shared" si="13"/>
        <v>identical</v>
      </c>
    </row>
    <row r="27" spans="1:68" s="97" customFormat="1" ht="12.75">
      <c r="A27" s="97">
        <v>24</v>
      </c>
      <c r="B27" s="97" t="s">
        <v>12</v>
      </c>
      <c r="C27" s="97" t="str">
        <f t="shared" si="10"/>
        <v>POL </v>
      </c>
      <c r="AG27" s="97">
        <f>'landmarks data'!AB26</f>
        <v>0</v>
      </c>
      <c r="AH27" s="97">
        <f>'landmarks data'!AC26</f>
        <v>0</v>
      </c>
      <c r="AI27" s="97">
        <f>'landmarks data'!AD26</f>
        <v>0</v>
      </c>
      <c r="AJ27" s="97">
        <f>'landmarks data'!AE26</f>
        <v>0</v>
      </c>
      <c r="AK27" s="97">
        <f>'landmarks data'!AF26</f>
        <v>0</v>
      </c>
      <c r="AL27" s="97">
        <f>'landmarks data'!AG26</f>
        <v>0</v>
      </c>
      <c r="AM27" s="97">
        <f>'landmarks data'!AH26</f>
        <v>0</v>
      </c>
      <c r="AN27" s="97">
        <f>'landmarks data'!AI26</f>
        <v>0</v>
      </c>
      <c r="AO27" s="97">
        <f>'landmarks data'!AJ26</f>
        <v>0</v>
      </c>
      <c r="AP27" s="97">
        <f>'landmarks data'!AK26</f>
        <v>0</v>
      </c>
      <c r="AQ27" s="97">
        <f>'landmarks data'!AL26</f>
        <v>0</v>
      </c>
      <c r="AR27" s="97">
        <f>'landmarks data'!AM26</f>
        <v>0</v>
      </c>
      <c r="AS27" s="97">
        <f>'landmarks data'!AN26</f>
        <v>0</v>
      </c>
      <c r="AT27" s="97">
        <f>'landmarks data'!AO26</f>
        <v>0</v>
      </c>
      <c r="AU27" s="97">
        <f>'landmarks data'!AP26</f>
        <v>0</v>
      </c>
      <c r="AV27" s="97">
        <f>'landmarks data'!AQ26</f>
        <v>0</v>
      </c>
      <c r="AW27" s="97">
        <f>'landmarks data'!AR26</f>
        <v>0</v>
      </c>
      <c r="AX27" s="97">
        <f>'landmarks data'!AS26</f>
        <v>0</v>
      </c>
      <c r="AY27" s="97">
        <f>'landmarks data'!AT26</f>
        <v>0</v>
      </c>
      <c r="AZ27" s="97">
        <f>'landmarks data'!AU26</f>
        <v>0</v>
      </c>
      <c r="BA27" s="97">
        <f>'landmarks data'!AV26</f>
        <v>0</v>
      </c>
      <c r="BB27" s="97">
        <f>'landmarks data'!AW26</f>
        <v>0</v>
      </c>
      <c r="BC27" s="97">
        <f>'landmarks data'!AX26</f>
        <v>0</v>
      </c>
      <c r="BD27" s="97">
        <f>'landmarks data'!AY26</f>
        <v>0</v>
      </c>
      <c r="BE27" s="97" t="str">
        <f t="shared" si="11"/>
        <v>identical</v>
      </c>
      <c r="BF27" s="97" t="str">
        <f t="shared" si="1"/>
        <v>vertically colinear</v>
      </c>
      <c r="BG27" s="97" t="str">
        <f t="shared" si="2"/>
        <v>vertically colinear</v>
      </c>
      <c r="BH27" s="97" t="str">
        <f t="shared" si="3"/>
        <v>vertically colinear</v>
      </c>
      <c r="BI27" s="97" t="str">
        <f t="shared" si="4"/>
        <v>vertically colinear</v>
      </c>
      <c r="BJ27" s="97" t="str">
        <f t="shared" si="5"/>
        <v>vertically colinear</v>
      </c>
      <c r="BK27" s="97" t="str">
        <f t="shared" si="6"/>
        <v>horizontally colinear</v>
      </c>
      <c r="BL27" s="97" t="str">
        <f t="shared" si="7"/>
        <v>horizontally colinear</v>
      </c>
      <c r="BM27" s="97" t="str">
        <f t="shared" si="14"/>
        <v>identical</v>
      </c>
      <c r="BN27" s="97" t="str">
        <f t="shared" si="15"/>
        <v>identical</v>
      </c>
      <c r="BO27" s="97" t="str">
        <f t="shared" si="9"/>
        <v>identical</v>
      </c>
      <c r="BP27" s="97" t="str">
        <f t="shared" si="13"/>
        <v>identical</v>
      </c>
    </row>
    <row r="28" spans="1:68" s="97" customFormat="1" ht="12.75">
      <c r="A28" s="97">
        <v>25</v>
      </c>
      <c r="B28" s="97" t="s">
        <v>12</v>
      </c>
      <c r="C28" s="97" t="str">
        <f t="shared" si="10"/>
        <v>POL </v>
      </c>
      <c r="AG28" s="97">
        <f>'landmarks data'!AB27</f>
        <v>0</v>
      </c>
      <c r="AH28" s="97">
        <f>'landmarks data'!AC27</f>
        <v>0</v>
      </c>
      <c r="AI28" s="97">
        <f>'landmarks data'!AD27</f>
        <v>0</v>
      </c>
      <c r="AJ28" s="97">
        <f>'landmarks data'!AE27</f>
        <v>0</v>
      </c>
      <c r="AK28" s="97">
        <f>'landmarks data'!AF27</f>
        <v>0</v>
      </c>
      <c r="AL28" s="97">
        <f>'landmarks data'!AG27</f>
        <v>0</v>
      </c>
      <c r="AM28" s="97">
        <f>'landmarks data'!AH27</f>
        <v>0</v>
      </c>
      <c r="AN28" s="97">
        <f>'landmarks data'!AI27</f>
        <v>0</v>
      </c>
      <c r="AO28" s="97">
        <f>'landmarks data'!AJ27</f>
        <v>0</v>
      </c>
      <c r="AP28" s="97">
        <f>'landmarks data'!AK27</f>
        <v>0</v>
      </c>
      <c r="AQ28" s="97">
        <f>'landmarks data'!AL27</f>
        <v>0</v>
      </c>
      <c r="AR28" s="97">
        <f>'landmarks data'!AM27</f>
        <v>0</v>
      </c>
      <c r="AS28" s="97">
        <f>'landmarks data'!AN27</f>
        <v>0</v>
      </c>
      <c r="AT28" s="97">
        <f>'landmarks data'!AO27</f>
        <v>0</v>
      </c>
      <c r="AU28" s="97">
        <f>'landmarks data'!AP27</f>
        <v>0</v>
      </c>
      <c r="AV28" s="97">
        <f>'landmarks data'!AQ27</f>
        <v>0</v>
      </c>
      <c r="AW28" s="97">
        <f>'landmarks data'!AR27</f>
        <v>0</v>
      </c>
      <c r="AX28" s="97">
        <f>'landmarks data'!AS27</f>
        <v>0</v>
      </c>
      <c r="AY28" s="97">
        <f>'landmarks data'!AT27</f>
        <v>0</v>
      </c>
      <c r="AZ28" s="97">
        <f>'landmarks data'!AU27</f>
        <v>0</v>
      </c>
      <c r="BA28" s="97">
        <f>'landmarks data'!AV27</f>
        <v>0</v>
      </c>
      <c r="BB28" s="97">
        <f>'landmarks data'!AW27</f>
        <v>0</v>
      </c>
      <c r="BC28" s="97">
        <f>'landmarks data'!AX27</f>
        <v>0</v>
      </c>
      <c r="BD28" s="97">
        <f>'landmarks data'!AY27</f>
        <v>0</v>
      </c>
      <c r="BE28" s="97" t="str">
        <f t="shared" si="11"/>
        <v>identical</v>
      </c>
      <c r="BF28" s="97" t="str">
        <f t="shared" si="1"/>
        <v>vertically colinear</v>
      </c>
      <c r="BG28" s="97" t="str">
        <f t="shared" si="2"/>
        <v>vertically colinear</v>
      </c>
      <c r="BH28" s="97" t="str">
        <f t="shared" si="3"/>
        <v>vertically colinear</v>
      </c>
      <c r="BI28" s="97" t="str">
        <f t="shared" si="4"/>
        <v>vertically colinear</v>
      </c>
      <c r="BJ28" s="97" t="str">
        <f t="shared" si="5"/>
        <v>vertically colinear</v>
      </c>
      <c r="BK28" s="97" t="str">
        <f t="shared" si="6"/>
        <v>horizontally colinear</v>
      </c>
      <c r="BL28" s="97" t="str">
        <f t="shared" si="7"/>
        <v>horizontally colinear</v>
      </c>
      <c r="BM28" s="97" t="str">
        <f t="shared" si="14"/>
        <v>identical</v>
      </c>
      <c r="BN28" s="97" t="str">
        <f t="shared" si="15"/>
        <v>identical</v>
      </c>
      <c r="BO28" s="97" t="str">
        <f t="shared" si="9"/>
        <v>identical</v>
      </c>
      <c r="BP28" s="97" t="str">
        <f t="shared" si="13"/>
        <v>identical</v>
      </c>
    </row>
    <row r="29" spans="1:68" s="97" customFormat="1" ht="12.75">
      <c r="A29" s="97">
        <v>26</v>
      </c>
      <c r="B29" s="97" t="s">
        <v>12</v>
      </c>
      <c r="C29" s="97" t="str">
        <f t="shared" si="10"/>
        <v>POL </v>
      </c>
      <c r="AG29" s="97">
        <f>'landmarks data'!AB28</f>
        <v>0</v>
      </c>
      <c r="AH29" s="97">
        <f>'landmarks data'!AC28</f>
        <v>0</v>
      </c>
      <c r="AI29" s="97">
        <f>'landmarks data'!AD28</f>
        <v>0</v>
      </c>
      <c r="AJ29" s="97">
        <f>'landmarks data'!AE28</f>
        <v>0</v>
      </c>
      <c r="AK29" s="97">
        <f>'landmarks data'!AF28</f>
        <v>0</v>
      </c>
      <c r="AL29" s="97">
        <f>'landmarks data'!AG28</f>
        <v>0</v>
      </c>
      <c r="AM29" s="97">
        <f>'landmarks data'!AH28</f>
        <v>0</v>
      </c>
      <c r="AN29" s="97">
        <f>'landmarks data'!AI28</f>
        <v>0</v>
      </c>
      <c r="AO29" s="97">
        <f>'landmarks data'!AJ28</f>
        <v>0</v>
      </c>
      <c r="AP29" s="97">
        <f>'landmarks data'!AK28</f>
        <v>0</v>
      </c>
      <c r="AQ29" s="97">
        <f>'landmarks data'!AL28</f>
        <v>0</v>
      </c>
      <c r="AR29" s="97">
        <f>'landmarks data'!AM28</f>
        <v>0</v>
      </c>
      <c r="AS29" s="97">
        <f>'landmarks data'!AN28</f>
        <v>0</v>
      </c>
      <c r="AT29" s="97">
        <f>'landmarks data'!AO28</f>
        <v>0</v>
      </c>
      <c r="AU29" s="97">
        <f>'landmarks data'!AP28</f>
        <v>0</v>
      </c>
      <c r="AV29" s="97">
        <f>'landmarks data'!AQ28</f>
        <v>0</v>
      </c>
      <c r="AW29" s="97">
        <f>'landmarks data'!AR28</f>
        <v>0</v>
      </c>
      <c r="AX29" s="97">
        <f>'landmarks data'!AS28</f>
        <v>0</v>
      </c>
      <c r="AY29" s="97">
        <f>'landmarks data'!AT28</f>
        <v>0</v>
      </c>
      <c r="AZ29" s="97">
        <f>'landmarks data'!AU28</f>
        <v>0</v>
      </c>
      <c r="BA29" s="97">
        <f>'landmarks data'!AV28</f>
        <v>0</v>
      </c>
      <c r="BB29" s="97">
        <f>'landmarks data'!AW28</f>
        <v>0</v>
      </c>
      <c r="BC29" s="97">
        <f>'landmarks data'!AX28</f>
        <v>0</v>
      </c>
      <c r="BD29" s="97">
        <f>'landmarks data'!AY28</f>
        <v>0</v>
      </c>
      <c r="BE29" s="97" t="str">
        <f t="shared" si="11"/>
        <v>identical</v>
      </c>
      <c r="BF29" s="97" t="str">
        <f t="shared" si="1"/>
        <v>vertically colinear</v>
      </c>
      <c r="BG29" s="97" t="str">
        <f t="shared" si="2"/>
        <v>vertically colinear</v>
      </c>
      <c r="BH29" s="97" t="str">
        <f t="shared" si="3"/>
        <v>vertically colinear</v>
      </c>
      <c r="BI29" s="97" t="str">
        <f t="shared" si="4"/>
        <v>vertically colinear</v>
      </c>
      <c r="BJ29" s="97" t="str">
        <f t="shared" si="5"/>
        <v>vertically colinear</v>
      </c>
      <c r="BK29" s="97" t="str">
        <f t="shared" si="6"/>
        <v>horizontally colinear</v>
      </c>
      <c r="BL29" s="97" t="str">
        <f t="shared" si="7"/>
        <v>horizontally colinear</v>
      </c>
      <c r="BM29" s="97" t="str">
        <f t="shared" si="14"/>
        <v>identical</v>
      </c>
      <c r="BN29" s="97" t="str">
        <f t="shared" si="15"/>
        <v>identical</v>
      </c>
      <c r="BO29" s="97" t="str">
        <f t="shared" si="9"/>
        <v>identical</v>
      </c>
      <c r="BP29" s="97" t="str">
        <f t="shared" si="13"/>
        <v>identical</v>
      </c>
    </row>
    <row r="30" spans="1:68" s="97" customFormat="1" ht="12.75">
      <c r="A30" s="97">
        <v>27</v>
      </c>
      <c r="B30" s="97" t="s">
        <v>12</v>
      </c>
      <c r="C30" s="97" t="str">
        <f t="shared" si="10"/>
        <v>POL </v>
      </c>
      <c r="AG30" s="97">
        <f>'landmarks data'!AB29</f>
        <v>0</v>
      </c>
      <c r="AH30" s="97">
        <f>'landmarks data'!AC29</f>
        <v>0</v>
      </c>
      <c r="AI30" s="97">
        <f>'landmarks data'!AD29</f>
        <v>0</v>
      </c>
      <c r="AJ30" s="97">
        <f>'landmarks data'!AE29</f>
        <v>0</v>
      </c>
      <c r="AK30" s="97">
        <f>'landmarks data'!AF29</f>
        <v>0</v>
      </c>
      <c r="AL30" s="97">
        <f>'landmarks data'!AG29</f>
        <v>0</v>
      </c>
      <c r="AM30" s="97">
        <f>'landmarks data'!AH29</f>
        <v>0</v>
      </c>
      <c r="AN30" s="97">
        <f>'landmarks data'!AI29</f>
        <v>0</v>
      </c>
      <c r="AO30" s="97">
        <f>'landmarks data'!AJ29</f>
        <v>0</v>
      </c>
      <c r="AP30" s="97">
        <f>'landmarks data'!AK29</f>
        <v>0</v>
      </c>
      <c r="AQ30" s="97">
        <f>'landmarks data'!AL29</f>
        <v>0</v>
      </c>
      <c r="AR30" s="97">
        <f>'landmarks data'!AM29</f>
        <v>0</v>
      </c>
      <c r="AS30" s="97">
        <f>'landmarks data'!AN29</f>
        <v>0</v>
      </c>
      <c r="AT30" s="97">
        <f>'landmarks data'!AO29</f>
        <v>0</v>
      </c>
      <c r="AU30" s="97">
        <f>'landmarks data'!AP29</f>
        <v>0</v>
      </c>
      <c r="AV30" s="97">
        <f>'landmarks data'!AQ29</f>
        <v>0</v>
      </c>
      <c r="AW30" s="97">
        <f>'landmarks data'!AR29</f>
        <v>0</v>
      </c>
      <c r="AX30" s="97">
        <f>'landmarks data'!AS29</f>
        <v>0</v>
      </c>
      <c r="AY30" s="97">
        <f>'landmarks data'!AT29</f>
        <v>0</v>
      </c>
      <c r="AZ30" s="97">
        <f>'landmarks data'!AU29</f>
        <v>0</v>
      </c>
      <c r="BA30" s="97">
        <f>'landmarks data'!AV29</f>
        <v>0</v>
      </c>
      <c r="BB30" s="97">
        <f>'landmarks data'!AW29</f>
        <v>0</v>
      </c>
      <c r="BC30" s="97">
        <f>'landmarks data'!AX29</f>
        <v>0</v>
      </c>
      <c r="BD30" s="97">
        <f>'landmarks data'!AY29</f>
        <v>0</v>
      </c>
      <c r="BE30" s="97" t="str">
        <f t="shared" si="11"/>
        <v>identical</v>
      </c>
      <c r="BF30" s="97" t="str">
        <f t="shared" si="1"/>
        <v>vertically colinear</v>
      </c>
      <c r="BG30" s="97" t="str">
        <f t="shared" si="2"/>
        <v>vertically colinear</v>
      </c>
      <c r="BH30" s="97" t="str">
        <f t="shared" si="3"/>
        <v>vertically colinear</v>
      </c>
      <c r="BI30" s="97" t="str">
        <f t="shared" si="4"/>
        <v>vertically colinear</v>
      </c>
      <c r="BJ30" s="97" t="str">
        <f t="shared" si="5"/>
        <v>vertically colinear</v>
      </c>
      <c r="BK30" s="97" t="str">
        <f t="shared" si="6"/>
        <v>horizontally colinear</v>
      </c>
      <c r="BL30" s="97" t="str">
        <f t="shared" si="7"/>
        <v>horizontally colinear</v>
      </c>
      <c r="BM30" s="97" t="str">
        <f t="shared" si="14"/>
        <v>identical</v>
      </c>
      <c r="BN30" s="97" t="str">
        <f t="shared" si="15"/>
        <v>identical</v>
      </c>
      <c r="BO30" s="97" t="str">
        <f>IF(($BC30-$AV30)-($AN30-$AR30)&gt;$BR$4,"7-12 longer",IF(($BC30-$AV30)-($AN30-$AR30)&lt;-$BR$4,"7-12 shorter",IF(ABS(($BC30-$AV30)-($AN30-$AR30))&lt;=$BS$4,"identical","undecidable")))</f>
        <v>identical</v>
      </c>
      <c r="BP30" s="97" t="str">
        <f t="shared" si="13"/>
        <v>identical</v>
      </c>
    </row>
    <row r="31" spans="1:68" s="97" customFormat="1" ht="12.75">
      <c r="A31" s="97">
        <v>28</v>
      </c>
      <c r="B31" s="97" t="s">
        <v>12</v>
      </c>
      <c r="C31" s="97" t="str">
        <f t="shared" si="10"/>
        <v>POL </v>
      </c>
      <c r="AG31" s="97">
        <f>'landmarks data'!AB30</f>
        <v>0</v>
      </c>
      <c r="AH31" s="97">
        <f>'landmarks data'!AC30</f>
        <v>0</v>
      </c>
      <c r="AI31" s="97">
        <f>'landmarks data'!AD30</f>
        <v>0</v>
      </c>
      <c r="AJ31" s="97">
        <f>'landmarks data'!AE30</f>
        <v>0</v>
      </c>
      <c r="AK31" s="97">
        <f>'landmarks data'!AF30</f>
        <v>0</v>
      </c>
      <c r="AL31" s="97">
        <f>'landmarks data'!AG30</f>
        <v>0</v>
      </c>
      <c r="AM31" s="97">
        <f>'landmarks data'!AH30</f>
        <v>0</v>
      </c>
      <c r="AN31" s="97">
        <f>'landmarks data'!AI30</f>
        <v>0</v>
      </c>
      <c r="AO31" s="97">
        <f>'landmarks data'!AJ30</f>
        <v>0</v>
      </c>
      <c r="AP31" s="97">
        <f>'landmarks data'!AK30</f>
        <v>0</v>
      </c>
      <c r="AQ31" s="97">
        <f>'landmarks data'!AL30</f>
        <v>0</v>
      </c>
      <c r="AR31" s="97">
        <f>'landmarks data'!AM30</f>
        <v>0</v>
      </c>
      <c r="AS31" s="97">
        <f>'landmarks data'!AN30</f>
        <v>0</v>
      </c>
      <c r="AT31" s="97">
        <f>'landmarks data'!AO30</f>
        <v>0</v>
      </c>
      <c r="AU31" s="97">
        <f>'landmarks data'!AP30</f>
        <v>0</v>
      </c>
      <c r="AV31" s="97">
        <f>'landmarks data'!AQ30</f>
        <v>0</v>
      </c>
      <c r="AW31" s="97">
        <f>'landmarks data'!AR30</f>
        <v>0</v>
      </c>
      <c r="AX31" s="97">
        <f>'landmarks data'!AS30</f>
        <v>0</v>
      </c>
      <c r="AY31" s="97">
        <f>'landmarks data'!AT30</f>
        <v>0</v>
      </c>
      <c r="AZ31" s="97">
        <f>'landmarks data'!AU30</f>
        <v>0</v>
      </c>
      <c r="BA31" s="97">
        <f>'landmarks data'!AV30</f>
        <v>0</v>
      </c>
      <c r="BB31" s="97">
        <f>'landmarks data'!AW30</f>
        <v>0</v>
      </c>
      <c r="BC31" s="97">
        <f>'landmarks data'!AX30</f>
        <v>0</v>
      </c>
      <c r="BD31" s="97">
        <f>'landmarks data'!AY30</f>
        <v>0</v>
      </c>
      <c r="BE31" s="97" t="str">
        <f t="shared" si="11"/>
        <v>identical</v>
      </c>
      <c r="BF31" s="97" t="str">
        <f t="shared" si="1"/>
        <v>vertically colinear</v>
      </c>
      <c r="BG31" s="97" t="str">
        <f t="shared" si="2"/>
        <v>vertically colinear</v>
      </c>
      <c r="BH31" s="97" t="str">
        <f t="shared" si="3"/>
        <v>vertically colinear</v>
      </c>
      <c r="BI31" s="97" t="str">
        <f t="shared" si="4"/>
        <v>vertically colinear</v>
      </c>
      <c r="BJ31" s="97" t="str">
        <f t="shared" si="5"/>
        <v>vertically colinear</v>
      </c>
      <c r="BK31" s="97" t="str">
        <f t="shared" si="6"/>
        <v>horizontally colinear</v>
      </c>
      <c r="BL31" s="97" t="str">
        <f t="shared" si="7"/>
        <v>horizontally colinear</v>
      </c>
      <c r="BM31" s="97" t="str">
        <f t="shared" si="14"/>
        <v>identical</v>
      </c>
      <c r="BN31" s="97" t="str">
        <f t="shared" si="15"/>
        <v>identical</v>
      </c>
      <c r="BO31" s="97" t="str">
        <f t="shared" si="9"/>
        <v>identical</v>
      </c>
      <c r="BP31" s="97" t="str">
        <f t="shared" si="13"/>
        <v>identical</v>
      </c>
    </row>
    <row r="32" spans="1:68" s="97" customFormat="1" ht="12.75">
      <c r="A32" s="97">
        <v>29</v>
      </c>
      <c r="B32" s="97" t="s">
        <v>12</v>
      </c>
      <c r="C32" s="97" t="str">
        <f t="shared" si="10"/>
        <v>POL </v>
      </c>
      <c r="AG32" s="97">
        <f>'landmarks data'!AB31</f>
        <v>0</v>
      </c>
      <c r="AH32" s="97">
        <f>'landmarks data'!AC31</f>
        <v>0</v>
      </c>
      <c r="AI32" s="97">
        <f>'landmarks data'!AD31</f>
        <v>0</v>
      </c>
      <c r="AJ32" s="97">
        <f>'landmarks data'!AE31</f>
        <v>0</v>
      </c>
      <c r="AK32" s="97">
        <f>'landmarks data'!AF31</f>
        <v>0</v>
      </c>
      <c r="AL32" s="97">
        <f>'landmarks data'!AG31</f>
        <v>0</v>
      </c>
      <c r="AM32" s="97">
        <f>'landmarks data'!AH31</f>
        <v>0</v>
      </c>
      <c r="AN32" s="97">
        <f>'landmarks data'!AI31</f>
        <v>0</v>
      </c>
      <c r="AO32" s="97">
        <f>'landmarks data'!AJ31</f>
        <v>0</v>
      </c>
      <c r="AP32" s="97">
        <f>'landmarks data'!AK31</f>
        <v>0</v>
      </c>
      <c r="AQ32" s="97">
        <f>'landmarks data'!AL31</f>
        <v>0</v>
      </c>
      <c r="AR32" s="97">
        <f>'landmarks data'!AM31</f>
        <v>0</v>
      </c>
      <c r="AS32" s="97">
        <f>'landmarks data'!AN31</f>
        <v>0</v>
      </c>
      <c r="AT32" s="97">
        <f>'landmarks data'!AO31</f>
        <v>0</v>
      </c>
      <c r="AU32" s="97">
        <f>'landmarks data'!AP31</f>
        <v>0</v>
      </c>
      <c r="AV32" s="97">
        <f>'landmarks data'!AQ31</f>
        <v>0</v>
      </c>
      <c r="AW32" s="97">
        <f>'landmarks data'!AR31</f>
        <v>0</v>
      </c>
      <c r="AX32" s="97">
        <f>'landmarks data'!AS31</f>
        <v>0</v>
      </c>
      <c r="AY32" s="97">
        <f>'landmarks data'!AT31</f>
        <v>0</v>
      </c>
      <c r="AZ32" s="97">
        <f>'landmarks data'!AU31</f>
        <v>0</v>
      </c>
      <c r="BA32" s="97">
        <f>'landmarks data'!AV31</f>
        <v>0</v>
      </c>
      <c r="BB32" s="97">
        <f>'landmarks data'!AW31</f>
        <v>0</v>
      </c>
      <c r="BC32" s="97">
        <f>'landmarks data'!AX31</f>
        <v>0</v>
      </c>
      <c r="BD32" s="97">
        <f>'landmarks data'!AY31</f>
        <v>0</v>
      </c>
      <c r="BE32" s="97" t="str">
        <f t="shared" si="11"/>
        <v>identical</v>
      </c>
      <c r="BF32" s="97" t="str">
        <f t="shared" si="1"/>
        <v>vertically colinear</v>
      </c>
      <c r="BG32" s="97" t="str">
        <f t="shared" si="2"/>
        <v>vertically colinear</v>
      </c>
      <c r="BH32" s="97" t="str">
        <f t="shared" si="3"/>
        <v>vertically colinear</v>
      </c>
      <c r="BI32" s="97" t="str">
        <f t="shared" si="4"/>
        <v>vertically colinear</v>
      </c>
      <c r="BJ32" s="97" t="str">
        <f t="shared" si="5"/>
        <v>vertically colinear</v>
      </c>
      <c r="BK32" s="97" t="str">
        <f t="shared" si="6"/>
        <v>horizontally colinear</v>
      </c>
      <c r="BL32" s="97" t="str">
        <f t="shared" si="7"/>
        <v>horizontally colinear</v>
      </c>
      <c r="BM32" s="97" t="str">
        <f t="shared" si="14"/>
        <v>identical</v>
      </c>
      <c r="BN32" s="97" t="str">
        <f t="shared" si="15"/>
        <v>identical</v>
      </c>
      <c r="BO32" s="97" t="str">
        <f t="shared" si="9"/>
        <v>identical</v>
      </c>
      <c r="BP32" s="97" t="str">
        <f t="shared" si="13"/>
        <v>identical</v>
      </c>
    </row>
    <row r="33" spans="1:68" s="97" customFormat="1" ht="12.75">
      <c r="A33" s="97">
        <v>30</v>
      </c>
      <c r="B33" s="97" t="s">
        <v>12</v>
      </c>
      <c r="C33" s="97" t="str">
        <f t="shared" si="10"/>
        <v>POL </v>
      </c>
      <c r="AG33" s="97">
        <f>'landmarks data'!AB32</f>
        <v>0</v>
      </c>
      <c r="AH33" s="97">
        <f>'landmarks data'!AC32</f>
        <v>0</v>
      </c>
      <c r="AI33" s="97">
        <f>'landmarks data'!AD32</f>
        <v>0</v>
      </c>
      <c r="AJ33" s="97">
        <f>'landmarks data'!AE32</f>
        <v>0</v>
      </c>
      <c r="AK33" s="97">
        <f>'landmarks data'!AF32</f>
        <v>0</v>
      </c>
      <c r="AL33" s="97">
        <f>'landmarks data'!AG32</f>
        <v>0</v>
      </c>
      <c r="AM33" s="97">
        <f>'landmarks data'!AH32</f>
        <v>0</v>
      </c>
      <c r="AN33" s="97">
        <f>'landmarks data'!AI32</f>
        <v>0</v>
      </c>
      <c r="AO33" s="97">
        <f>'landmarks data'!AJ32</f>
        <v>0</v>
      </c>
      <c r="AP33" s="97">
        <f>'landmarks data'!AK32</f>
        <v>0</v>
      </c>
      <c r="AQ33" s="97">
        <f>'landmarks data'!AL32</f>
        <v>0</v>
      </c>
      <c r="AR33" s="97">
        <f>'landmarks data'!AM32</f>
        <v>0</v>
      </c>
      <c r="AS33" s="97">
        <f>'landmarks data'!AN32</f>
        <v>0</v>
      </c>
      <c r="AT33" s="97">
        <f>'landmarks data'!AO32</f>
        <v>0</v>
      </c>
      <c r="AU33" s="97">
        <f>'landmarks data'!AP32</f>
        <v>0</v>
      </c>
      <c r="AV33" s="97">
        <f>'landmarks data'!AQ32</f>
        <v>0</v>
      </c>
      <c r="AW33" s="97">
        <f>'landmarks data'!AR32</f>
        <v>0</v>
      </c>
      <c r="AX33" s="97">
        <f>'landmarks data'!AS32</f>
        <v>0</v>
      </c>
      <c r="AY33" s="97">
        <f>'landmarks data'!AT32</f>
        <v>0</v>
      </c>
      <c r="AZ33" s="97">
        <f>'landmarks data'!AU32</f>
        <v>0</v>
      </c>
      <c r="BA33" s="97">
        <f>'landmarks data'!AV32</f>
        <v>0</v>
      </c>
      <c r="BB33" s="97">
        <f>'landmarks data'!AW32</f>
        <v>0</v>
      </c>
      <c r="BC33" s="97">
        <f>'landmarks data'!AX32</f>
        <v>0</v>
      </c>
      <c r="BD33" s="97">
        <f>'landmarks data'!AY32</f>
        <v>0</v>
      </c>
      <c r="BE33" s="97" t="str">
        <f t="shared" si="11"/>
        <v>identical</v>
      </c>
      <c r="BF33" s="97" t="str">
        <f t="shared" si="1"/>
        <v>vertically colinear</v>
      </c>
      <c r="BG33" s="97" t="str">
        <f t="shared" si="2"/>
        <v>vertically colinear</v>
      </c>
      <c r="BH33" s="97" t="str">
        <f t="shared" si="3"/>
        <v>vertically colinear</v>
      </c>
      <c r="BI33" s="97" t="str">
        <f t="shared" si="4"/>
        <v>vertically colinear</v>
      </c>
      <c r="BJ33" s="97" t="str">
        <f t="shared" si="5"/>
        <v>vertically colinear</v>
      </c>
      <c r="BK33" s="97" t="str">
        <f t="shared" si="6"/>
        <v>horizontally colinear</v>
      </c>
      <c r="BL33" s="97" t="str">
        <f t="shared" si="7"/>
        <v>horizontally colinear</v>
      </c>
      <c r="BM33" s="97" t="str">
        <f t="shared" si="14"/>
        <v>identical</v>
      </c>
      <c r="BN33" s="97" t="str">
        <f t="shared" si="15"/>
        <v>identical</v>
      </c>
      <c r="BO33" s="97" t="str">
        <f t="shared" si="9"/>
        <v>identical</v>
      </c>
      <c r="BP33" s="97" t="str">
        <f t="shared" si="13"/>
        <v>identical</v>
      </c>
    </row>
    <row r="34" spans="1:68" s="97" customFormat="1" ht="12.75">
      <c r="A34" s="97">
        <v>31</v>
      </c>
      <c r="B34" s="97" t="s">
        <v>12</v>
      </c>
      <c r="C34" s="97" t="str">
        <f t="shared" si="10"/>
        <v>POL </v>
      </c>
      <c r="AG34" s="97">
        <f>'landmarks data'!AB33</f>
        <v>0</v>
      </c>
      <c r="AH34" s="97">
        <f>'landmarks data'!AC33</f>
        <v>0</v>
      </c>
      <c r="AI34" s="97">
        <f>'landmarks data'!AD33</f>
        <v>0</v>
      </c>
      <c r="AJ34" s="97">
        <f>'landmarks data'!AE33</f>
        <v>0</v>
      </c>
      <c r="AK34" s="97">
        <f>'landmarks data'!AF33</f>
        <v>0</v>
      </c>
      <c r="AL34" s="97">
        <f>'landmarks data'!AG33</f>
        <v>0</v>
      </c>
      <c r="AM34" s="97">
        <f>'landmarks data'!AH33</f>
        <v>0</v>
      </c>
      <c r="AN34" s="97">
        <f>'landmarks data'!AI33</f>
        <v>0</v>
      </c>
      <c r="AO34" s="97">
        <f>'landmarks data'!AJ33</f>
        <v>0</v>
      </c>
      <c r="AP34" s="97">
        <f>'landmarks data'!AK33</f>
        <v>0</v>
      </c>
      <c r="AQ34" s="97">
        <f>'landmarks data'!AL33</f>
        <v>0</v>
      </c>
      <c r="AR34" s="97">
        <f>'landmarks data'!AM33</f>
        <v>0</v>
      </c>
      <c r="AS34" s="97">
        <f>'landmarks data'!AN33</f>
        <v>0</v>
      </c>
      <c r="AT34" s="97">
        <f>'landmarks data'!AO33</f>
        <v>0</v>
      </c>
      <c r="AU34" s="97">
        <f>'landmarks data'!AP33</f>
        <v>0</v>
      </c>
      <c r="AV34" s="97">
        <f>'landmarks data'!AQ33</f>
        <v>0</v>
      </c>
      <c r="AW34" s="97">
        <f>'landmarks data'!AR33</f>
        <v>0</v>
      </c>
      <c r="AX34" s="97">
        <f>'landmarks data'!AS33</f>
        <v>0</v>
      </c>
      <c r="AY34" s="97">
        <f>'landmarks data'!AT33</f>
        <v>0</v>
      </c>
      <c r="AZ34" s="97">
        <f>'landmarks data'!AU33</f>
        <v>0</v>
      </c>
      <c r="BA34" s="97">
        <f>'landmarks data'!AV33</f>
        <v>0</v>
      </c>
      <c r="BB34" s="97">
        <f>'landmarks data'!AW33</f>
        <v>0</v>
      </c>
      <c r="BC34" s="97">
        <f>'landmarks data'!AX33</f>
        <v>0</v>
      </c>
      <c r="BD34" s="97">
        <f>'landmarks data'!AY33</f>
        <v>0</v>
      </c>
      <c r="BE34" s="97" t="str">
        <f t="shared" si="11"/>
        <v>identical</v>
      </c>
      <c r="BF34" s="97" t="str">
        <f t="shared" si="1"/>
        <v>vertically colinear</v>
      </c>
      <c r="BG34" s="97" t="str">
        <f t="shared" si="2"/>
        <v>vertically colinear</v>
      </c>
      <c r="BH34" s="97" t="str">
        <f t="shared" si="3"/>
        <v>vertically colinear</v>
      </c>
      <c r="BI34" s="97" t="str">
        <f t="shared" si="4"/>
        <v>vertically colinear</v>
      </c>
      <c r="BJ34" s="97" t="str">
        <f t="shared" si="5"/>
        <v>vertically colinear</v>
      </c>
      <c r="BK34" s="97" t="str">
        <f t="shared" si="6"/>
        <v>horizontally colinear</v>
      </c>
      <c r="BL34" s="97" t="str">
        <f t="shared" si="7"/>
        <v>horizontally colinear</v>
      </c>
      <c r="BM34" s="97" t="str">
        <f t="shared" si="14"/>
        <v>identical</v>
      </c>
      <c r="BN34" s="97" t="str">
        <f t="shared" si="15"/>
        <v>identical</v>
      </c>
      <c r="BO34" s="97" t="str">
        <f t="shared" si="9"/>
        <v>identical</v>
      </c>
      <c r="BP34" s="97" t="str">
        <f t="shared" si="13"/>
        <v>identical</v>
      </c>
    </row>
    <row r="35" spans="1:68" s="97" customFormat="1" ht="12.75">
      <c r="A35" s="97">
        <v>33</v>
      </c>
      <c r="B35" s="97" t="s">
        <v>12</v>
      </c>
      <c r="C35" s="97" t="str">
        <f t="shared" si="10"/>
        <v>POL </v>
      </c>
      <c r="AG35" s="97">
        <f>'landmarks data'!AB34</f>
        <v>0</v>
      </c>
      <c r="AH35" s="97">
        <f>'landmarks data'!AC34</f>
        <v>0</v>
      </c>
      <c r="AI35" s="97">
        <f>'landmarks data'!AD34</f>
        <v>0</v>
      </c>
      <c r="AJ35" s="97">
        <f>'landmarks data'!AE34</f>
        <v>0</v>
      </c>
      <c r="AK35" s="97">
        <f>'landmarks data'!AF34</f>
        <v>0</v>
      </c>
      <c r="AL35" s="97">
        <f>'landmarks data'!AG34</f>
        <v>0</v>
      </c>
      <c r="AM35" s="97">
        <f>'landmarks data'!AH34</f>
        <v>0</v>
      </c>
      <c r="AN35" s="97">
        <f>'landmarks data'!AI34</f>
        <v>0</v>
      </c>
      <c r="AO35" s="97">
        <f>'landmarks data'!AJ34</f>
        <v>0</v>
      </c>
      <c r="AP35" s="97">
        <f>'landmarks data'!AK34</f>
        <v>0</v>
      </c>
      <c r="AQ35" s="97">
        <f>'landmarks data'!AL34</f>
        <v>0</v>
      </c>
      <c r="AR35" s="97">
        <f>'landmarks data'!AM34</f>
        <v>0</v>
      </c>
      <c r="AS35" s="97">
        <f>'landmarks data'!AN34</f>
        <v>0</v>
      </c>
      <c r="AT35" s="97">
        <f>'landmarks data'!AO34</f>
        <v>0</v>
      </c>
      <c r="AU35" s="97">
        <f>'landmarks data'!AP34</f>
        <v>0</v>
      </c>
      <c r="AV35" s="97">
        <f>'landmarks data'!AQ34</f>
        <v>0</v>
      </c>
      <c r="AW35" s="97">
        <f>'landmarks data'!AR34</f>
        <v>0</v>
      </c>
      <c r="AX35" s="97">
        <f>'landmarks data'!AS34</f>
        <v>0</v>
      </c>
      <c r="AY35" s="97">
        <f>'landmarks data'!AT34</f>
        <v>0</v>
      </c>
      <c r="AZ35" s="97">
        <f>'landmarks data'!AU34</f>
        <v>0</v>
      </c>
      <c r="BA35" s="97">
        <f>'landmarks data'!AV34</f>
        <v>0</v>
      </c>
      <c r="BB35" s="97">
        <f>'landmarks data'!AW34</f>
        <v>0</v>
      </c>
      <c r="BC35" s="97">
        <f>'landmarks data'!AX34</f>
        <v>0</v>
      </c>
      <c r="BD35" s="97">
        <f>'landmarks data'!AY34</f>
        <v>0</v>
      </c>
      <c r="BE35" s="97" t="str">
        <f t="shared" si="11"/>
        <v>identical</v>
      </c>
      <c r="BF35" s="97" t="str">
        <f t="shared" si="1"/>
        <v>vertically colinear</v>
      </c>
      <c r="BG35" s="97" t="str">
        <f t="shared" si="2"/>
        <v>vertically colinear</v>
      </c>
      <c r="BH35" s="97" t="str">
        <f t="shared" si="3"/>
        <v>vertically colinear</v>
      </c>
      <c r="BI35" s="97" t="str">
        <f t="shared" si="4"/>
        <v>vertically colinear</v>
      </c>
      <c r="BJ35" s="97" t="str">
        <f t="shared" si="5"/>
        <v>vertically colinear</v>
      </c>
      <c r="BK35" s="97" t="str">
        <f t="shared" si="6"/>
        <v>horizontally colinear</v>
      </c>
      <c r="BL35" s="97" t="str">
        <f t="shared" si="7"/>
        <v>horizontally colinear</v>
      </c>
      <c r="BM35" s="97" t="str">
        <f t="shared" si="14"/>
        <v>identical</v>
      </c>
      <c r="BN35" s="97" t="str">
        <f t="shared" si="15"/>
        <v>identical</v>
      </c>
      <c r="BO35" s="97" t="str">
        <f t="shared" si="9"/>
        <v>identical</v>
      </c>
      <c r="BP35" s="97" t="str">
        <f t="shared" si="13"/>
        <v>identical</v>
      </c>
    </row>
    <row r="36" spans="1:68" s="97" customFormat="1" ht="12.75">
      <c r="A36" s="97">
        <v>34</v>
      </c>
      <c r="B36" s="97" t="s">
        <v>12</v>
      </c>
      <c r="C36" s="97" t="str">
        <f t="shared" si="10"/>
        <v>POL </v>
      </c>
      <c r="AG36" s="97">
        <f>'landmarks data'!AB35</f>
        <v>0</v>
      </c>
      <c r="AH36" s="97">
        <f>'landmarks data'!AC35</f>
        <v>0</v>
      </c>
      <c r="AI36" s="97">
        <f>'landmarks data'!AD35</f>
        <v>0</v>
      </c>
      <c r="AJ36" s="97">
        <f>'landmarks data'!AE35</f>
        <v>0</v>
      </c>
      <c r="AK36" s="97">
        <f>'landmarks data'!AF35</f>
        <v>0</v>
      </c>
      <c r="AL36" s="97">
        <f>'landmarks data'!AG35</f>
        <v>0</v>
      </c>
      <c r="AM36" s="97">
        <f>'landmarks data'!AH35</f>
        <v>0</v>
      </c>
      <c r="AN36" s="97">
        <f>'landmarks data'!AI35</f>
        <v>0</v>
      </c>
      <c r="AO36" s="97">
        <f>'landmarks data'!AJ35</f>
        <v>0</v>
      </c>
      <c r="AP36" s="97">
        <f>'landmarks data'!AK35</f>
        <v>0</v>
      </c>
      <c r="AQ36" s="97">
        <f>'landmarks data'!AL35</f>
        <v>0</v>
      </c>
      <c r="AR36" s="97">
        <f>'landmarks data'!AM35</f>
        <v>0</v>
      </c>
      <c r="AS36" s="97">
        <f>'landmarks data'!AN35</f>
        <v>0</v>
      </c>
      <c r="AT36" s="97">
        <f>'landmarks data'!AO35</f>
        <v>0</v>
      </c>
      <c r="AU36" s="97">
        <f>'landmarks data'!AP35</f>
        <v>0</v>
      </c>
      <c r="AV36" s="97">
        <f>'landmarks data'!AQ35</f>
        <v>0</v>
      </c>
      <c r="AW36" s="97">
        <f>'landmarks data'!AR35</f>
        <v>0</v>
      </c>
      <c r="AX36" s="97">
        <f>'landmarks data'!AS35</f>
        <v>0</v>
      </c>
      <c r="AY36" s="97">
        <f>'landmarks data'!AT35</f>
        <v>0</v>
      </c>
      <c r="AZ36" s="97">
        <f>'landmarks data'!AU35</f>
        <v>0</v>
      </c>
      <c r="BA36" s="97">
        <f>'landmarks data'!AV35</f>
        <v>0</v>
      </c>
      <c r="BB36" s="97">
        <f>'landmarks data'!AW35</f>
        <v>0</v>
      </c>
      <c r="BC36" s="97">
        <f>'landmarks data'!AX35</f>
        <v>0</v>
      </c>
      <c r="BD36" s="97">
        <f>'landmarks data'!AY35</f>
        <v>0</v>
      </c>
      <c r="BE36" s="97" t="str">
        <f t="shared" si="11"/>
        <v>identical</v>
      </c>
      <c r="BF36" s="97" t="str">
        <f t="shared" si="1"/>
        <v>vertically colinear</v>
      </c>
      <c r="BG36" s="97" t="str">
        <f t="shared" si="2"/>
        <v>vertically colinear</v>
      </c>
      <c r="BH36" s="97" t="str">
        <f t="shared" si="3"/>
        <v>vertically colinear</v>
      </c>
      <c r="BI36" s="97" t="str">
        <f t="shared" si="4"/>
        <v>vertically colinear</v>
      </c>
      <c r="BJ36" s="97" t="str">
        <f t="shared" si="5"/>
        <v>vertically colinear</v>
      </c>
      <c r="BK36" s="97" t="str">
        <f t="shared" si="6"/>
        <v>horizontally colinear</v>
      </c>
      <c r="BL36" s="97" t="str">
        <f t="shared" si="7"/>
        <v>horizontally colinear</v>
      </c>
      <c r="BM36" s="97" t="str">
        <f t="shared" si="14"/>
        <v>identical</v>
      </c>
      <c r="BN36" s="97" t="str">
        <f t="shared" si="15"/>
        <v>identical</v>
      </c>
      <c r="BO36" s="97" t="str">
        <f t="shared" si="9"/>
        <v>identical</v>
      </c>
      <c r="BP36" s="97" t="str">
        <f t="shared" si="13"/>
        <v>identical</v>
      </c>
    </row>
    <row r="37" spans="1:68" s="97" customFormat="1" ht="12.75">
      <c r="A37" s="97">
        <v>35</v>
      </c>
      <c r="B37" s="97" t="s">
        <v>12</v>
      </c>
      <c r="C37" s="97" t="str">
        <f t="shared" si="10"/>
        <v>POL </v>
      </c>
      <c r="AG37" s="97">
        <f>'landmarks data'!AB36</f>
        <v>0</v>
      </c>
      <c r="AH37" s="97">
        <f>'landmarks data'!AC36</f>
        <v>0</v>
      </c>
      <c r="AI37" s="97">
        <f>'landmarks data'!AD36</f>
        <v>0</v>
      </c>
      <c r="AJ37" s="97">
        <f>'landmarks data'!AE36</f>
        <v>0</v>
      </c>
      <c r="AK37" s="97">
        <f>'landmarks data'!AF36</f>
        <v>0</v>
      </c>
      <c r="AL37" s="97">
        <f>'landmarks data'!AG36</f>
        <v>0</v>
      </c>
      <c r="AM37" s="97">
        <f>'landmarks data'!AH36</f>
        <v>0</v>
      </c>
      <c r="AN37" s="97">
        <f>'landmarks data'!AI36</f>
        <v>0</v>
      </c>
      <c r="AO37" s="97">
        <f>'landmarks data'!AJ36</f>
        <v>0</v>
      </c>
      <c r="AP37" s="97">
        <f>'landmarks data'!AK36</f>
        <v>0</v>
      </c>
      <c r="AQ37" s="97">
        <f>'landmarks data'!AL36</f>
        <v>0</v>
      </c>
      <c r="AR37" s="97">
        <f>'landmarks data'!AM36</f>
        <v>0</v>
      </c>
      <c r="AS37" s="97">
        <f>'landmarks data'!AN36</f>
        <v>0</v>
      </c>
      <c r="AT37" s="97">
        <f>'landmarks data'!AO36</f>
        <v>0</v>
      </c>
      <c r="AU37" s="97">
        <f>'landmarks data'!AP36</f>
        <v>0</v>
      </c>
      <c r="AV37" s="97">
        <f>'landmarks data'!AQ36</f>
        <v>0</v>
      </c>
      <c r="AW37" s="97">
        <f>'landmarks data'!AR36</f>
        <v>0</v>
      </c>
      <c r="AX37" s="97">
        <f>'landmarks data'!AS36</f>
        <v>0</v>
      </c>
      <c r="AY37" s="97">
        <f>'landmarks data'!AT36</f>
        <v>0</v>
      </c>
      <c r="AZ37" s="97">
        <f>'landmarks data'!AU36</f>
        <v>0</v>
      </c>
      <c r="BA37" s="97">
        <f>'landmarks data'!AV36</f>
        <v>0</v>
      </c>
      <c r="BB37" s="97">
        <f>'landmarks data'!AW36</f>
        <v>0</v>
      </c>
      <c r="BC37" s="97">
        <f>'landmarks data'!AX36</f>
        <v>0</v>
      </c>
      <c r="BD37" s="97">
        <f>'landmarks data'!AY36</f>
        <v>0</v>
      </c>
      <c r="BE37" s="97" t="str">
        <f t="shared" si="11"/>
        <v>identical</v>
      </c>
      <c r="BF37" s="97" t="str">
        <f t="shared" si="1"/>
        <v>vertically colinear</v>
      </c>
      <c r="BG37" s="97" t="str">
        <f t="shared" si="2"/>
        <v>vertically colinear</v>
      </c>
      <c r="BH37" s="97" t="str">
        <f t="shared" si="3"/>
        <v>vertically colinear</v>
      </c>
      <c r="BI37" s="97" t="str">
        <f t="shared" si="4"/>
        <v>vertically colinear</v>
      </c>
      <c r="BJ37" s="97" t="str">
        <f t="shared" si="5"/>
        <v>vertically colinear</v>
      </c>
      <c r="BK37" s="97" t="str">
        <f t="shared" si="6"/>
        <v>horizontally colinear</v>
      </c>
      <c r="BL37" s="97" t="str">
        <f t="shared" si="7"/>
        <v>horizontally colinear</v>
      </c>
      <c r="BM37" s="97" t="str">
        <f t="shared" si="14"/>
        <v>identical</v>
      </c>
      <c r="BN37" s="97" t="str">
        <f t="shared" si="15"/>
        <v>identical</v>
      </c>
      <c r="BO37" s="97" t="str">
        <f t="shared" si="9"/>
        <v>identical</v>
      </c>
      <c r="BP37" s="97" t="str">
        <f t="shared" si="13"/>
        <v>identical</v>
      </c>
    </row>
    <row r="38" spans="1:68" s="97" customFormat="1" ht="12.75">
      <c r="A38" s="97">
        <v>36</v>
      </c>
      <c r="B38" s="97" t="s">
        <v>12</v>
      </c>
      <c r="C38" s="97" t="str">
        <f t="shared" si="10"/>
        <v>POL </v>
      </c>
      <c r="AG38" s="97">
        <f>'landmarks data'!AB37</f>
        <v>0</v>
      </c>
      <c r="AH38" s="97">
        <f>'landmarks data'!AC37</f>
        <v>0</v>
      </c>
      <c r="AI38" s="97">
        <f>'landmarks data'!AD37</f>
        <v>0</v>
      </c>
      <c r="AJ38" s="97">
        <f>'landmarks data'!AE37</f>
        <v>0</v>
      </c>
      <c r="AK38" s="97">
        <f>'landmarks data'!AF37</f>
        <v>0</v>
      </c>
      <c r="AL38" s="97">
        <f>'landmarks data'!AG37</f>
        <v>0</v>
      </c>
      <c r="AM38" s="97">
        <f>'landmarks data'!AH37</f>
        <v>0</v>
      </c>
      <c r="AN38" s="97">
        <f>'landmarks data'!AI37</f>
        <v>0</v>
      </c>
      <c r="AO38" s="97">
        <f>'landmarks data'!AJ37</f>
        <v>0</v>
      </c>
      <c r="AP38" s="97">
        <f>'landmarks data'!AK37</f>
        <v>0</v>
      </c>
      <c r="AQ38" s="97">
        <f>'landmarks data'!AL37</f>
        <v>0</v>
      </c>
      <c r="AR38" s="97">
        <f>'landmarks data'!AM37</f>
        <v>0</v>
      </c>
      <c r="AS38" s="97">
        <f>'landmarks data'!AN37</f>
        <v>0</v>
      </c>
      <c r="AT38" s="97">
        <f>'landmarks data'!AO37</f>
        <v>0</v>
      </c>
      <c r="AU38" s="97">
        <f>'landmarks data'!AP37</f>
        <v>0</v>
      </c>
      <c r="AV38" s="97">
        <f>'landmarks data'!AQ37</f>
        <v>0</v>
      </c>
      <c r="AW38" s="97">
        <f>'landmarks data'!AR37</f>
        <v>0</v>
      </c>
      <c r="AX38" s="97">
        <f>'landmarks data'!AS37</f>
        <v>0</v>
      </c>
      <c r="AY38" s="97">
        <f>'landmarks data'!AT37</f>
        <v>0</v>
      </c>
      <c r="AZ38" s="97">
        <f>'landmarks data'!AU37</f>
        <v>0</v>
      </c>
      <c r="BA38" s="97">
        <f>'landmarks data'!AV37</f>
        <v>0</v>
      </c>
      <c r="BB38" s="97">
        <f>'landmarks data'!AW37</f>
        <v>0</v>
      </c>
      <c r="BC38" s="97">
        <f>'landmarks data'!AX37</f>
        <v>0</v>
      </c>
      <c r="BD38" s="97">
        <f>'landmarks data'!AY37</f>
        <v>0</v>
      </c>
      <c r="BE38" s="97" t="str">
        <f t="shared" si="11"/>
        <v>identical</v>
      </c>
      <c r="BF38" s="97" t="str">
        <f t="shared" si="1"/>
        <v>vertically colinear</v>
      </c>
      <c r="BG38" s="97" t="str">
        <f t="shared" si="2"/>
        <v>vertically colinear</v>
      </c>
      <c r="BH38" s="97" t="str">
        <f t="shared" si="3"/>
        <v>vertically colinear</v>
      </c>
      <c r="BI38" s="97" t="str">
        <f t="shared" si="4"/>
        <v>vertically colinear</v>
      </c>
      <c r="BJ38" s="97" t="str">
        <f t="shared" si="5"/>
        <v>vertically colinear</v>
      </c>
      <c r="BK38" s="97" t="str">
        <f t="shared" si="6"/>
        <v>horizontally colinear</v>
      </c>
      <c r="BL38" s="97" t="str">
        <f t="shared" si="7"/>
        <v>horizontally colinear</v>
      </c>
      <c r="BM38" s="97" t="str">
        <f t="shared" si="14"/>
        <v>identical</v>
      </c>
      <c r="BN38" s="97" t="str">
        <f t="shared" si="15"/>
        <v>identical</v>
      </c>
      <c r="BO38" s="97" t="str">
        <f t="shared" si="9"/>
        <v>identical</v>
      </c>
      <c r="BP38" s="97" t="str">
        <f t="shared" si="13"/>
        <v>identical</v>
      </c>
    </row>
    <row r="39" spans="1:68" s="97" customFormat="1" ht="12.75">
      <c r="A39" s="97">
        <v>37</v>
      </c>
      <c r="B39" s="97" t="s">
        <v>12</v>
      </c>
      <c r="C39" s="97" t="str">
        <f t="shared" si="10"/>
        <v>POL </v>
      </c>
      <c r="AG39" s="97">
        <f>'landmarks data'!AB38</f>
        <v>0</v>
      </c>
      <c r="AH39" s="97">
        <f>'landmarks data'!AC38</f>
        <v>0</v>
      </c>
      <c r="AI39" s="97">
        <f>'landmarks data'!AD38</f>
        <v>0</v>
      </c>
      <c r="AJ39" s="97">
        <f>'landmarks data'!AE38</f>
        <v>0</v>
      </c>
      <c r="AK39" s="97">
        <f>'landmarks data'!AF38</f>
        <v>0</v>
      </c>
      <c r="AL39" s="97">
        <f>'landmarks data'!AG38</f>
        <v>0</v>
      </c>
      <c r="AM39" s="97">
        <f>'landmarks data'!AH38</f>
        <v>0</v>
      </c>
      <c r="AN39" s="97">
        <f>'landmarks data'!AI38</f>
        <v>0</v>
      </c>
      <c r="AO39" s="97">
        <f>'landmarks data'!AJ38</f>
        <v>0</v>
      </c>
      <c r="AP39" s="97">
        <f>'landmarks data'!AK38</f>
        <v>0</v>
      </c>
      <c r="AQ39" s="97">
        <f>'landmarks data'!AL38</f>
        <v>0</v>
      </c>
      <c r="AR39" s="97">
        <f>'landmarks data'!AM38</f>
        <v>0</v>
      </c>
      <c r="AS39" s="97">
        <f>'landmarks data'!AN38</f>
        <v>0</v>
      </c>
      <c r="AT39" s="97">
        <f>'landmarks data'!AO38</f>
        <v>0</v>
      </c>
      <c r="AU39" s="97">
        <f>'landmarks data'!AP38</f>
        <v>0</v>
      </c>
      <c r="AV39" s="97">
        <f>'landmarks data'!AQ38</f>
        <v>0</v>
      </c>
      <c r="AW39" s="97">
        <f>'landmarks data'!AR38</f>
        <v>0</v>
      </c>
      <c r="AX39" s="97">
        <f>'landmarks data'!AS38</f>
        <v>0</v>
      </c>
      <c r="AY39" s="97">
        <f>'landmarks data'!AT38</f>
        <v>0</v>
      </c>
      <c r="AZ39" s="97">
        <f>'landmarks data'!AU38</f>
        <v>0</v>
      </c>
      <c r="BA39" s="97">
        <f>'landmarks data'!AV38</f>
        <v>0</v>
      </c>
      <c r="BB39" s="97">
        <f>'landmarks data'!AW38</f>
        <v>0</v>
      </c>
      <c r="BC39" s="97">
        <f>'landmarks data'!AX38</f>
        <v>0</v>
      </c>
      <c r="BD39" s="97">
        <f>'landmarks data'!AY38</f>
        <v>0</v>
      </c>
      <c r="BE39" s="97" t="str">
        <f t="shared" si="11"/>
        <v>identical</v>
      </c>
      <c r="BF39" s="97" t="str">
        <f t="shared" si="1"/>
        <v>vertically colinear</v>
      </c>
      <c r="BG39" s="97" t="str">
        <f t="shared" si="2"/>
        <v>vertically colinear</v>
      </c>
      <c r="BH39" s="97" t="str">
        <f t="shared" si="3"/>
        <v>vertically colinear</v>
      </c>
      <c r="BI39" s="97" t="str">
        <f t="shared" si="4"/>
        <v>vertically colinear</v>
      </c>
      <c r="BJ39" s="97" t="str">
        <f t="shared" si="5"/>
        <v>vertically colinear</v>
      </c>
      <c r="BK39" s="97" t="str">
        <f t="shared" si="6"/>
        <v>horizontally colinear</v>
      </c>
      <c r="BL39" s="97" t="str">
        <f t="shared" si="7"/>
        <v>horizontally colinear</v>
      </c>
      <c r="BM39" s="97" t="str">
        <f t="shared" si="14"/>
        <v>identical</v>
      </c>
      <c r="BN39" s="97" t="str">
        <f t="shared" si="15"/>
        <v>identical</v>
      </c>
      <c r="BO39" s="97" t="str">
        <f t="shared" si="9"/>
        <v>identical</v>
      </c>
      <c r="BP39" s="97" t="str">
        <f t="shared" si="13"/>
        <v>identical</v>
      </c>
    </row>
    <row r="40" spans="1:68" s="97" customFormat="1" ht="12.75">
      <c r="A40" s="97">
        <v>38</v>
      </c>
      <c r="B40" s="97" t="s">
        <v>12</v>
      </c>
      <c r="C40" s="97" t="str">
        <f t="shared" si="10"/>
        <v>POL </v>
      </c>
      <c r="AG40" s="97">
        <f>'landmarks data'!AB39</f>
        <v>0</v>
      </c>
      <c r="AH40" s="97">
        <f>'landmarks data'!AC39</f>
        <v>0</v>
      </c>
      <c r="AI40" s="97">
        <f>'landmarks data'!AD39</f>
        <v>0</v>
      </c>
      <c r="AJ40" s="97">
        <f>'landmarks data'!AE39</f>
        <v>0</v>
      </c>
      <c r="AK40" s="97">
        <f>'landmarks data'!AF39</f>
        <v>0</v>
      </c>
      <c r="AL40" s="97">
        <f>'landmarks data'!AG39</f>
        <v>0</v>
      </c>
      <c r="AM40" s="97">
        <f>'landmarks data'!AH39</f>
        <v>0</v>
      </c>
      <c r="AN40" s="97">
        <f>'landmarks data'!AI39</f>
        <v>0</v>
      </c>
      <c r="AO40" s="97">
        <f>'landmarks data'!AJ39</f>
        <v>0</v>
      </c>
      <c r="AP40" s="97">
        <f>'landmarks data'!AK39</f>
        <v>0</v>
      </c>
      <c r="AQ40" s="97">
        <f>'landmarks data'!AL39</f>
        <v>0</v>
      </c>
      <c r="AR40" s="97">
        <f>'landmarks data'!AM39</f>
        <v>0</v>
      </c>
      <c r="AS40" s="97">
        <f>'landmarks data'!AN39</f>
        <v>0</v>
      </c>
      <c r="AT40" s="97">
        <f>'landmarks data'!AO39</f>
        <v>0</v>
      </c>
      <c r="AU40" s="97">
        <f>'landmarks data'!AP39</f>
        <v>0</v>
      </c>
      <c r="AV40" s="97">
        <f>'landmarks data'!AQ39</f>
        <v>0</v>
      </c>
      <c r="AW40" s="97">
        <f>'landmarks data'!AR39</f>
        <v>0</v>
      </c>
      <c r="AX40" s="97">
        <f>'landmarks data'!AS39</f>
        <v>0</v>
      </c>
      <c r="AY40" s="97">
        <f>'landmarks data'!AT39</f>
        <v>0</v>
      </c>
      <c r="AZ40" s="97">
        <f>'landmarks data'!AU39</f>
        <v>0</v>
      </c>
      <c r="BA40" s="97">
        <f>'landmarks data'!AV39</f>
        <v>0</v>
      </c>
      <c r="BB40" s="97">
        <f>'landmarks data'!AW39</f>
        <v>0</v>
      </c>
      <c r="BC40" s="97">
        <f>'landmarks data'!AX39</f>
        <v>0</v>
      </c>
      <c r="BD40" s="97">
        <f>'landmarks data'!AY39</f>
        <v>0</v>
      </c>
      <c r="BE40" s="97" t="str">
        <f t="shared" si="11"/>
        <v>identical</v>
      </c>
      <c r="BF40" s="97" t="str">
        <f t="shared" si="1"/>
        <v>vertically colinear</v>
      </c>
      <c r="BG40" s="97" t="str">
        <f t="shared" si="2"/>
        <v>vertically colinear</v>
      </c>
      <c r="BH40" s="97" t="str">
        <f t="shared" si="3"/>
        <v>vertically colinear</v>
      </c>
      <c r="BI40" s="97" t="str">
        <f t="shared" si="4"/>
        <v>vertically colinear</v>
      </c>
      <c r="BJ40" s="97" t="str">
        <f t="shared" si="5"/>
        <v>vertically colinear</v>
      </c>
      <c r="BK40" s="97" t="str">
        <f t="shared" si="6"/>
        <v>horizontally colinear</v>
      </c>
      <c r="BL40" s="97" t="str">
        <f t="shared" si="7"/>
        <v>horizontally colinear</v>
      </c>
      <c r="BM40" s="97" t="str">
        <f t="shared" si="14"/>
        <v>identical</v>
      </c>
      <c r="BN40" s="97" t="str">
        <f t="shared" si="15"/>
        <v>identical</v>
      </c>
      <c r="BO40" s="97" t="str">
        <f t="shared" si="9"/>
        <v>identical</v>
      </c>
      <c r="BP40" s="97" t="str">
        <f t="shared" si="13"/>
        <v>identical</v>
      </c>
    </row>
    <row r="41" spans="1:68" s="97" customFormat="1" ht="12.75">
      <c r="A41" s="97">
        <v>39</v>
      </c>
      <c r="B41" s="97" t="s">
        <v>12</v>
      </c>
      <c r="C41" s="97" t="str">
        <f t="shared" si="10"/>
        <v>POL </v>
      </c>
      <c r="AG41" s="97">
        <f>'landmarks data'!AB40</f>
        <v>0</v>
      </c>
      <c r="AH41" s="97">
        <f>'landmarks data'!AC40</f>
        <v>0</v>
      </c>
      <c r="AI41" s="97">
        <f>'landmarks data'!AD40</f>
        <v>0</v>
      </c>
      <c r="AJ41" s="97">
        <f>'landmarks data'!AE40</f>
        <v>0</v>
      </c>
      <c r="AK41" s="97">
        <f>'landmarks data'!AF40</f>
        <v>0</v>
      </c>
      <c r="AL41" s="97">
        <f>'landmarks data'!AG40</f>
        <v>0</v>
      </c>
      <c r="AM41" s="97">
        <f>'landmarks data'!AH40</f>
        <v>0</v>
      </c>
      <c r="AN41" s="97">
        <f>'landmarks data'!AI40</f>
        <v>0</v>
      </c>
      <c r="AO41" s="97">
        <f>'landmarks data'!AJ40</f>
        <v>0</v>
      </c>
      <c r="AP41" s="97">
        <f>'landmarks data'!AK40</f>
        <v>0</v>
      </c>
      <c r="AQ41" s="97">
        <f>'landmarks data'!AL40</f>
        <v>0</v>
      </c>
      <c r="AR41" s="97">
        <f>'landmarks data'!AM40</f>
        <v>0</v>
      </c>
      <c r="AS41" s="97">
        <f>'landmarks data'!AN40</f>
        <v>0</v>
      </c>
      <c r="AT41" s="97">
        <f>'landmarks data'!AO40</f>
        <v>0</v>
      </c>
      <c r="AU41" s="97">
        <f>'landmarks data'!AP40</f>
        <v>0</v>
      </c>
      <c r="AV41" s="97">
        <f>'landmarks data'!AQ40</f>
        <v>0</v>
      </c>
      <c r="AW41" s="97">
        <f>'landmarks data'!AR40</f>
        <v>0</v>
      </c>
      <c r="AX41" s="97">
        <f>'landmarks data'!AS40</f>
        <v>0</v>
      </c>
      <c r="AY41" s="97">
        <f>'landmarks data'!AT40</f>
        <v>0</v>
      </c>
      <c r="AZ41" s="97">
        <f>'landmarks data'!AU40</f>
        <v>0</v>
      </c>
      <c r="BA41" s="97">
        <f>'landmarks data'!AV40</f>
        <v>0</v>
      </c>
      <c r="BB41" s="97">
        <f>'landmarks data'!AW40</f>
        <v>0</v>
      </c>
      <c r="BC41" s="97">
        <f>'landmarks data'!AX40</f>
        <v>0</v>
      </c>
      <c r="BD41" s="97">
        <f>'landmarks data'!AY40</f>
        <v>0</v>
      </c>
      <c r="BE41" s="97" t="str">
        <f t="shared" si="11"/>
        <v>identical</v>
      </c>
      <c r="BF41" s="97" t="str">
        <f t="shared" si="1"/>
        <v>vertically colinear</v>
      </c>
      <c r="BG41" s="97" t="str">
        <f t="shared" si="2"/>
        <v>vertically colinear</v>
      </c>
      <c r="BH41" s="97" t="str">
        <f t="shared" si="3"/>
        <v>vertically colinear</v>
      </c>
      <c r="BI41" s="97" t="str">
        <f t="shared" si="4"/>
        <v>vertically colinear</v>
      </c>
      <c r="BJ41" s="97" t="str">
        <f t="shared" si="5"/>
        <v>vertically colinear</v>
      </c>
      <c r="BK41" s="97" t="str">
        <f t="shared" si="6"/>
        <v>horizontally colinear</v>
      </c>
      <c r="BL41" s="97" t="str">
        <f t="shared" si="7"/>
        <v>horizontally colinear</v>
      </c>
      <c r="BM41" s="97" t="str">
        <f t="shared" si="14"/>
        <v>identical</v>
      </c>
      <c r="BN41" s="97" t="str">
        <f t="shared" si="15"/>
        <v>identical</v>
      </c>
      <c r="BO41" s="97" t="str">
        <f t="shared" si="9"/>
        <v>identical</v>
      </c>
      <c r="BP41" s="97" t="str">
        <f t="shared" si="13"/>
        <v>identical</v>
      </c>
    </row>
    <row r="42" spans="1:68" s="97" customFormat="1" ht="12.75">
      <c r="A42" s="97">
        <v>40</v>
      </c>
      <c r="B42" s="97" t="s">
        <v>12</v>
      </c>
      <c r="C42" s="97" t="str">
        <f t="shared" si="10"/>
        <v>POL </v>
      </c>
      <c r="AG42" s="97">
        <f>'landmarks data'!AB41</f>
        <v>0</v>
      </c>
      <c r="AH42" s="97">
        <f>'landmarks data'!AC41</f>
        <v>0</v>
      </c>
      <c r="AI42" s="97">
        <f>'landmarks data'!AD41</f>
        <v>0</v>
      </c>
      <c r="AJ42" s="97">
        <f>'landmarks data'!AE41</f>
        <v>0</v>
      </c>
      <c r="AK42" s="97">
        <f>'landmarks data'!AF41</f>
        <v>0</v>
      </c>
      <c r="AL42" s="97">
        <f>'landmarks data'!AG41</f>
        <v>0</v>
      </c>
      <c r="AM42" s="97">
        <f>'landmarks data'!AH41</f>
        <v>0</v>
      </c>
      <c r="AN42" s="97">
        <f>'landmarks data'!AI41</f>
        <v>0</v>
      </c>
      <c r="AO42" s="97">
        <f>'landmarks data'!AJ41</f>
        <v>0</v>
      </c>
      <c r="AP42" s="97">
        <f>'landmarks data'!AK41</f>
        <v>0</v>
      </c>
      <c r="AQ42" s="97">
        <f>'landmarks data'!AL41</f>
        <v>0</v>
      </c>
      <c r="AR42" s="97">
        <f>'landmarks data'!AM41</f>
        <v>0</v>
      </c>
      <c r="AS42" s="97">
        <f>'landmarks data'!AN41</f>
        <v>0</v>
      </c>
      <c r="AT42" s="97">
        <f>'landmarks data'!AO41</f>
        <v>0</v>
      </c>
      <c r="AU42" s="97">
        <f>'landmarks data'!AP41</f>
        <v>0</v>
      </c>
      <c r="AV42" s="97">
        <f>'landmarks data'!AQ41</f>
        <v>0</v>
      </c>
      <c r="AW42" s="97">
        <f>'landmarks data'!AR41</f>
        <v>0</v>
      </c>
      <c r="AX42" s="97">
        <f>'landmarks data'!AS41</f>
        <v>0</v>
      </c>
      <c r="AY42" s="97">
        <f>'landmarks data'!AT41</f>
        <v>0</v>
      </c>
      <c r="AZ42" s="97">
        <f>'landmarks data'!AU41</f>
        <v>0</v>
      </c>
      <c r="BA42" s="97">
        <f>'landmarks data'!AV41</f>
        <v>0</v>
      </c>
      <c r="BB42" s="97">
        <f>'landmarks data'!AW41</f>
        <v>0</v>
      </c>
      <c r="BC42" s="97">
        <f>'landmarks data'!AX41</f>
        <v>0</v>
      </c>
      <c r="BD42" s="97">
        <f>'landmarks data'!AY41</f>
        <v>0</v>
      </c>
      <c r="BE42" s="97" t="str">
        <f t="shared" si="11"/>
        <v>identical</v>
      </c>
      <c r="BF42" s="97" t="str">
        <f t="shared" si="1"/>
        <v>vertically colinear</v>
      </c>
      <c r="BG42" s="97" t="str">
        <f t="shared" si="2"/>
        <v>vertically colinear</v>
      </c>
      <c r="BH42" s="97" t="str">
        <f t="shared" si="3"/>
        <v>vertically colinear</v>
      </c>
      <c r="BI42" s="97" t="str">
        <f t="shared" si="4"/>
        <v>vertically colinear</v>
      </c>
      <c r="BJ42" s="97" t="str">
        <f t="shared" si="5"/>
        <v>vertically colinear</v>
      </c>
      <c r="BK42" s="97" t="str">
        <f t="shared" si="6"/>
        <v>horizontally colinear</v>
      </c>
      <c r="BL42" s="97" t="str">
        <f t="shared" si="7"/>
        <v>horizontally colinear</v>
      </c>
      <c r="BM42" s="97" t="str">
        <f t="shared" si="14"/>
        <v>identical</v>
      </c>
      <c r="BN42" s="97" t="str">
        <f t="shared" si="15"/>
        <v>identical</v>
      </c>
      <c r="BO42" s="97" t="str">
        <f t="shared" si="9"/>
        <v>identical</v>
      </c>
      <c r="BP42" s="97" t="str">
        <f t="shared" si="13"/>
        <v>identical</v>
      </c>
    </row>
    <row r="43" spans="1:68" s="97" customFormat="1" ht="12.75">
      <c r="A43" s="97">
        <v>41</v>
      </c>
      <c r="B43" s="97" t="s">
        <v>12</v>
      </c>
      <c r="C43" s="97" t="str">
        <f t="shared" si="10"/>
        <v>POL </v>
      </c>
      <c r="AG43" s="97">
        <f>'landmarks data'!AB42</f>
        <v>0</v>
      </c>
      <c r="AH43" s="97">
        <f>'landmarks data'!AC42</f>
        <v>0</v>
      </c>
      <c r="AI43" s="97">
        <f>'landmarks data'!AD42</f>
        <v>0</v>
      </c>
      <c r="AJ43" s="97">
        <f>'landmarks data'!AE42</f>
        <v>0</v>
      </c>
      <c r="AK43" s="97">
        <f>'landmarks data'!AF42</f>
        <v>0</v>
      </c>
      <c r="AL43" s="97">
        <f>'landmarks data'!AG42</f>
        <v>0</v>
      </c>
      <c r="AM43" s="97">
        <f>'landmarks data'!AH42</f>
        <v>0</v>
      </c>
      <c r="AN43" s="97">
        <f>'landmarks data'!AI42</f>
        <v>0</v>
      </c>
      <c r="AO43" s="97">
        <f>'landmarks data'!AJ42</f>
        <v>0</v>
      </c>
      <c r="AP43" s="97">
        <f>'landmarks data'!AK42</f>
        <v>0</v>
      </c>
      <c r="AQ43" s="97">
        <f>'landmarks data'!AL42</f>
        <v>0</v>
      </c>
      <c r="AR43" s="97">
        <f>'landmarks data'!AM42</f>
        <v>0</v>
      </c>
      <c r="AS43" s="97">
        <f>'landmarks data'!AN42</f>
        <v>0</v>
      </c>
      <c r="AT43" s="97">
        <f>'landmarks data'!AO42</f>
        <v>0</v>
      </c>
      <c r="AU43" s="97">
        <f>'landmarks data'!AP42</f>
        <v>0</v>
      </c>
      <c r="AV43" s="97">
        <f>'landmarks data'!AQ42</f>
        <v>0</v>
      </c>
      <c r="AW43" s="97">
        <f>'landmarks data'!AR42</f>
        <v>0</v>
      </c>
      <c r="AX43" s="97">
        <f>'landmarks data'!AS42</f>
        <v>0</v>
      </c>
      <c r="AY43" s="97">
        <f>'landmarks data'!AT42</f>
        <v>0</v>
      </c>
      <c r="AZ43" s="97">
        <f>'landmarks data'!AU42</f>
        <v>0</v>
      </c>
      <c r="BA43" s="97">
        <f>'landmarks data'!AV42</f>
        <v>0</v>
      </c>
      <c r="BB43" s="97">
        <f>'landmarks data'!AW42</f>
        <v>0</v>
      </c>
      <c r="BC43" s="97">
        <f>'landmarks data'!AX42</f>
        <v>0</v>
      </c>
      <c r="BD43" s="97">
        <f>'landmarks data'!AY42</f>
        <v>0</v>
      </c>
      <c r="BE43" s="97" t="str">
        <f t="shared" si="11"/>
        <v>identical</v>
      </c>
      <c r="BF43" s="97" t="str">
        <f t="shared" si="1"/>
        <v>vertically colinear</v>
      </c>
      <c r="BG43" s="97" t="str">
        <f t="shared" si="2"/>
        <v>vertically colinear</v>
      </c>
      <c r="BH43" s="97" t="str">
        <f t="shared" si="3"/>
        <v>vertically colinear</v>
      </c>
      <c r="BI43" s="97" t="str">
        <f t="shared" si="4"/>
        <v>vertically colinear</v>
      </c>
      <c r="BJ43" s="97" t="str">
        <f t="shared" si="5"/>
        <v>vertically colinear</v>
      </c>
      <c r="BK43" s="97" t="str">
        <f t="shared" si="6"/>
        <v>horizontally colinear</v>
      </c>
      <c r="BL43" s="97" t="str">
        <f t="shared" si="7"/>
        <v>horizontally colinear</v>
      </c>
      <c r="BM43" s="97" t="str">
        <f t="shared" si="14"/>
        <v>identical</v>
      </c>
      <c r="BN43" s="97" t="str">
        <f t="shared" si="15"/>
        <v>identical</v>
      </c>
      <c r="BO43" s="97" t="str">
        <f t="shared" si="9"/>
        <v>identical</v>
      </c>
      <c r="BP43" s="97" t="str">
        <f t="shared" si="13"/>
        <v>identical</v>
      </c>
    </row>
    <row r="44" spans="1:68" s="97" customFormat="1" ht="12.75">
      <c r="A44" s="97">
        <v>42</v>
      </c>
      <c r="B44" s="97" t="s">
        <v>12</v>
      </c>
      <c r="C44" s="97" t="str">
        <f t="shared" si="10"/>
        <v>POL </v>
      </c>
      <c r="AG44" s="97">
        <f>'landmarks data'!AB43</f>
        <v>0</v>
      </c>
      <c r="AH44" s="97">
        <f>'landmarks data'!AC43</f>
        <v>0</v>
      </c>
      <c r="AI44" s="97">
        <f>'landmarks data'!AD43</f>
        <v>0</v>
      </c>
      <c r="AJ44" s="97">
        <f>'landmarks data'!AE43</f>
        <v>0</v>
      </c>
      <c r="AK44" s="97">
        <f>'landmarks data'!AF43</f>
        <v>0</v>
      </c>
      <c r="AL44" s="97">
        <f>'landmarks data'!AG43</f>
        <v>0</v>
      </c>
      <c r="AM44" s="97">
        <f>'landmarks data'!AH43</f>
        <v>0</v>
      </c>
      <c r="AN44" s="97">
        <f>'landmarks data'!AI43</f>
        <v>0</v>
      </c>
      <c r="AO44" s="97">
        <f>'landmarks data'!AJ43</f>
        <v>0</v>
      </c>
      <c r="AP44" s="97">
        <f>'landmarks data'!AK43</f>
        <v>0</v>
      </c>
      <c r="AQ44" s="97">
        <f>'landmarks data'!AL43</f>
        <v>0</v>
      </c>
      <c r="AR44" s="97">
        <f>'landmarks data'!AM43</f>
        <v>0</v>
      </c>
      <c r="AS44" s="97">
        <f>'landmarks data'!AN43</f>
        <v>0</v>
      </c>
      <c r="AT44" s="97">
        <f>'landmarks data'!AO43</f>
        <v>0</v>
      </c>
      <c r="AU44" s="97">
        <f>'landmarks data'!AP43</f>
        <v>0</v>
      </c>
      <c r="AV44" s="97">
        <f>'landmarks data'!AQ43</f>
        <v>0</v>
      </c>
      <c r="AW44" s="97">
        <f>'landmarks data'!AR43</f>
        <v>0</v>
      </c>
      <c r="AX44" s="97">
        <f>'landmarks data'!AS43</f>
        <v>0</v>
      </c>
      <c r="AY44" s="97">
        <f>'landmarks data'!AT43</f>
        <v>0</v>
      </c>
      <c r="AZ44" s="97">
        <f>'landmarks data'!AU43</f>
        <v>0</v>
      </c>
      <c r="BA44" s="97">
        <f>'landmarks data'!AV43</f>
        <v>0</v>
      </c>
      <c r="BB44" s="97">
        <f>'landmarks data'!AW43</f>
        <v>0</v>
      </c>
      <c r="BC44" s="97">
        <f>'landmarks data'!AX43</f>
        <v>0</v>
      </c>
      <c r="BD44" s="97">
        <f>'landmarks data'!AY43</f>
        <v>0</v>
      </c>
      <c r="BE44" s="97" t="str">
        <f t="shared" si="11"/>
        <v>identical</v>
      </c>
      <c r="BF44" s="97" t="str">
        <f t="shared" si="1"/>
        <v>vertically colinear</v>
      </c>
      <c r="BG44" s="97" t="str">
        <f t="shared" si="2"/>
        <v>vertically colinear</v>
      </c>
      <c r="BH44" s="97" t="str">
        <f t="shared" si="3"/>
        <v>vertically colinear</v>
      </c>
      <c r="BI44" s="97" t="str">
        <f t="shared" si="4"/>
        <v>vertically colinear</v>
      </c>
      <c r="BJ44" s="97" t="str">
        <f t="shared" si="5"/>
        <v>vertically colinear</v>
      </c>
      <c r="BK44" s="97" t="str">
        <f t="shared" si="6"/>
        <v>horizontally colinear</v>
      </c>
      <c r="BL44" s="97" t="str">
        <f t="shared" si="7"/>
        <v>horizontally colinear</v>
      </c>
      <c r="BM44" s="97" t="str">
        <f t="shared" si="14"/>
        <v>identical</v>
      </c>
      <c r="BN44" s="97" t="str">
        <f t="shared" si="15"/>
        <v>identical</v>
      </c>
      <c r="BO44" s="97" t="str">
        <f t="shared" si="9"/>
        <v>identical</v>
      </c>
      <c r="BP44" s="97" t="str">
        <f t="shared" si="13"/>
        <v>identical</v>
      </c>
    </row>
    <row r="45" spans="1:68" s="97" customFormat="1" ht="12.75">
      <c r="A45" s="97">
        <v>43</v>
      </c>
      <c r="B45" s="97" t="s">
        <v>12</v>
      </c>
      <c r="C45" s="97" t="str">
        <f t="shared" si="10"/>
        <v>POL </v>
      </c>
      <c r="AG45" s="97">
        <f>'landmarks data'!AB44</f>
        <v>0</v>
      </c>
      <c r="AH45" s="97">
        <f>'landmarks data'!AC44</f>
        <v>0</v>
      </c>
      <c r="AI45" s="97">
        <f>'landmarks data'!AD44</f>
        <v>0</v>
      </c>
      <c r="AJ45" s="97">
        <f>'landmarks data'!AE44</f>
        <v>0</v>
      </c>
      <c r="AK45" s="97">
        <f>'landmarks data'!AF44</f>
        <v>0</v>
      </c>
      <c r="AL45" s="97">
        <f>'landmarks data'!AG44</f>
        <v>0</v>
      </c>
      <c r="AM45" s="97">
        <f>'landmarks data'!AH44</f>
        <v>0</v>
      </c>
      <c r="AN45" s="97">
        <f>'landmarks data'!AI44</f>
        <v>0</v>
      </c>
      <c r="AO45" s="97">
        <f>'landmarks data'!AJ44</f>
        <v>0</v>
      </c>
      <c r="AP45" s="97">
        <f>'landmarks data'!AK44</f>
        <v>0</v>
      </c>
      <c r="AQ45" s="97">
        <f>'landmarks data'!AL44</f>
        <v>0</v>
      </c>
      <c r="AR45" s="97">
        <f>'landmarks data'!AM44</f>
        <v>0</v>
      </c>
      <c r="AS45" s="97">
        <f>'landmarks data'!AN44</f>
        <v>0</v>
      </c>
      <c r="AT45" s="97">
        <f>'landmarks data'!AO44</f>
        <v>0</v>
      </c>
      <c r="AU45" s="97">
        <f>'landmarks data'!AP44</f>
        <v>0</v>
      </c>
      <c r="AV45" s="97">
        <f>'landmarks data'!AQ44</f>
        <v>0</v>
      </c>
      <c r="AW45" s="97">
        <f>'landmarks data'!AR44</f>
        <v>0</v>
      </c>
      <c r="AX45" s="97">
        <f>'landmarks data'!AS44</f>
        <v>0</v>
      </c>
      <c r="AY45" s="97">
        <f>'landmarks data'!AT44</f>
        <v>0</v>
      </c>
      <c r="AZ45" s="97">
        <f>'landmarks data'!AU44</f>
        <v>0</v>
      </c>
      <c r="BA45" s="97">
        <f>'landmarks data'!AV44</f>
        <v>0</v>
      </c>
      <c r="BB45" s="97">
        <f>'landmarks data'!AW44</f>
        <v>0</v>
      </c>
      <c r="BC45" s="97">
        <f>'landmarks data'!AX44</f>
        <v>0</v>
      </c>
      <c r="BD45" s="97">
        <f>'landmarks data'!AY44</f>
        <v>0</v>
      </c>
      <c r="BE45" s="97" t="str">
        <f t="shared" si="11"/>
        <v>identical</v>
      </c>
      <c r="BF45" s="97" t="str">
        <f t="shared" si="1"/>
        <v>vertically colinear</v>
      </c>
      <c r="BG45" s="97" t="str">
        <f t="shared" si="2"/>
        <v>vertically colinear</v>
      </c>
      <c r="BH45" s="97" t="str">
        <f t="shared" si="3"/>
        <v>vertically colinear</v>
      </c>
      <c r="BI45" s="97" t="str">
        <f t="shared" si="4"/>
        <v>vertically colinear</v>
      </c>
      <c r="BJ45" s="97" t="str">
        <f t="shared" si="5"/>
        <v>vertically colinear</v>
      </c>
      <c r="BK45" s="97" t="str">
        <f t="shared" si="6"/>
        <v>horizontally colinear</v>
      </c>
      <c r="BL45" s="97" t="str">
        <f t="shared" si="7"/>
        <v>horizontally colinear</v>
      </c>
      <c r="BM45" s="97" t="str">
        <f t="shared" si="14"/>
        <v>identical</v>
      </c>
      <c r="BN45" s="97" t="str">
        <f t="shared" si="15"/>
        <v>identical</v>
      </c>
      <c r="BO45" s="97" t="str">
        <f t="shared" si="9"/>
        <v>identical</v>
      </c>
      <c r="BP45" s="97" t="str">
        <f t="shared" si="13"/>
        <v>identical</v>
      </c>
    </row>
    <row r="46" spans="1:68" s="97" customFormat="1" ht="12.75">
      <c r="A46" s="97">
        <v>44</v>
      </c>
      <c r="B46" s="97" t="s">
        <v>12</v>
      </c>
      <c r="C46" s="97" t="str">
        <f t="shared" si="10"/>
        <v>POL </v>
      </c>
      <c r="AG46" s="97">
        <f>'landmarks data'!AB45</f>
        <v>0</v>
      </c>
      <c r="AH46" s="97">
        <f>'landmarks data'!AC45</f>
        <v>0</v>
      </c>
      <c r="AI46" s="97">
        <f>'landmarks data'!AD45</f>
        <v>0</v>
      </c>
      <c r="AJ46" s="97">
        <f>'landmarks data'!AE45</f>
        <v>0</v>
      </c>
      <c r="AK46" s="97">
        <f>'landmarks data'!AF45</f>
        <v>0</v>
      </c>
      <c r="AL46" s="97">
        <f>'landmarks data'!AG45</f>
        <v>0</v>
      </c>
      <c r="AM46" s="97">
        <f>'landmarks data'!AH45</f>
        <v>0</v>
      </c>
      <c r="AN46" s="97">
        <f>'landmarks data'!AI45</f>
        <v>0</v>
      </c>
      <c r="AO46" s="97">
        <f>'landmarks data'!AJ45</f>
        <v>0</v>
      </c>
      <c r="AP46" s="97">
        <f>'landmarks data'!AK45</f>
        <v>0</v>
      </c>
      <c r="AQ46" s="97">
        <f>'landmarks data'!AL45</f>
        <v>0</v>
      </c>
      <c r="AR46" s="97">
        <f>'landmarks data'!AM45</f>
        <v>0</v>
      </c>
      <c r="AS46" s="97">
        <f>'landmarks data'!AN45</f>
        <v>0</v>
      </c>
      <c r="AT46" s="97">
        <f>'landmarks data'!AO45</f>
        <v>0</v>
      </c>
      <c r="AU46" s="97">
        <f>'landmarks data'!AP45</f>
        <v>0</v>
      </c>
      <c r="AV46" s="97">
        <f>'landmarks data'!AQ45</f>
        <v>0</v>
      </c>
      <c r="AW46" s="97">
        <f>'landmarks data'!AR45</f>
        <v>0</v>
      </c>
      <c r="AX46" s="97">
        <f>'landmarks data'!AS45</f>
        <v>0</v>
      </c>
      <c r="AY46" s="97">
        <f>'landmarks data'!AT45</f>
        <v>0</v>
      </c>
      <c r="AZ46" s="97">
        <f>'landmarks data'!AU45</f>
        <v>0</v>
      </c>
      <c r="BA46" s="97">
        <f>'landmarks data'!AV45</f>
        <v>0</v>
      </c>
      <c r="BB46" s="97">
        <f>'landmarks data'!AW45</f>
        <v>0</v>
      </c>
      <c r="BC46" s="97">
        <f>'landmarks data'!AX45</f>
        <v>0</v>
      </c>
      <c r="BD46" s="97">
        <f>'landmarks data'!AY45</f>
        <v>0</v>
      </c>
      <c r="BE46" s="97" t="str">
        <f t="shared" si="11"/>
        <v>identical</v>
      </c>
      <c r="BF46" s="97" t="str">
        <f t="shared" si="1"/>
        <v>vertically colinear</v>
      </c>
      <c r="BG46" s="97" t="str">
        <f t="shared" si="2"/>
        <v>vertically colinear</v>
      </c>
      <c r="BH46" s="97" t="str">
        <f t="shared" si="3"/>
        <v>vertically colinear</v>
      </c>
      <c r="BI46" s="97" t="str">
        <f t="shared" si="4"/>
        <v>vertically colinear</v>
      </c>
      <c r="BJ46" s="97" t="str">
        <f t="shared" si="5"/>
        <v>vertically colinear</v>
      </c>
      <c r="BK46" s="97" t="str">
        <f t="shared" si="6"/>
        <v>horizontally colinear</v>
      </c>
      <c r="BL46" s="97" t="str">
        <f t="shared" si="7"/>
        <v>horizontally colinear</v>
      </c>
      <c r="BM46" s="97" t="str">
        <f t="shared" si="14"/>
        <v>identical</v>
      </c>
      <c r="BN46" s="97" t="str">
        <f t="shared" si="15"/>
        <v>identical</v>
      </c>
      <c r="BO46" s="97" t="str">
        <f t="shared" si="9"/>
        <v>identical</v>
      </c>
      <c r="BP46" s="97" t="str">
        <f t="shared" si="13"/>
        <v>identical</v>
      </c>
    </row>
    <row r="47" spans="1:68" s="97" customFormat="1" ht="12.75">
      <c r="A47" s="97">
        <v>45</v>
      </c>
      <c r="B47" s="97" t="s">
        <v>12</v>
      </c>
      <c r="C47" s="97" t="str">
        <f t="shared" si="10"/>
        <v>POL </v>
      </c>
      <c r="AG47" s="97">
        <f>'landmarks data'!AB46</f>
        <v>0</v>
      </c>
      <c r="AH47" s="97">
        <f>'landmarks data'!AC46</f>
        <v>0</v>
      </c>
      <c r="AI47" s="97">
        <f>'landmarks data'!AD46</f>
        <v>0</v>
      </c>
      <c r="AJ47" s="97">
        <f>'landmarks data'!AE46</f>
        <v>0</v>
      </c>
      <c r="AK47" s="97">
        <f>'landmarks data'!AF46</f>
        <v>0</v>
      </c>
      <c r="AL47" s="97">
        <f>'landmarks data'!AG46</f>
        <v>0</v>
      </c>
      <c r="AM47" s="97">
        <f>'landmarks data'!AH46</f>
        <v>0</v>
      </c>
      <c r="AN47" s="97">
        <f>'landmarks data'!AI46</f>
        <v>0</v>
      </c>
      <c r="AO47" s="97">
        <f>'landmarks data'!AJ46</f>
        <v>0</v>
      </c>
      <c r="AP47" s="97">
        <f>'landmarks data'!AK46</f>
        <v>0</v>
      </c>
      <c r="AQ47" s="97">
        <f>'landmarks data'!AL46</f>
        <v>0</v>
      </c>
      <c r="AR47" s="97">
        <f>'landmarks data'!AM46</f>
        <v>0</v>
      </c>
      <c r="AS47" s="97">
        <f>'landmarks data'!AN46</f>
        <v>0</v>
      </c>
      <c r="AT47" s="97">
        <f>'landmarks data'!AO46</f>
        <v>0</v>
      </c>
      <c r="AU47" s="97">
        <f>'landmarks data'!AP46</f>
        <v>0</v>
      </c>
      <c r="AV47" s="97">
        <f>'landmarks data'!AQ46</f>
        <v>0</v>
      </c>
      <c r="AW47" s="97">
        <f>'landmarks data'!AR46</f>
        <v>0</v>
      </c>
      <c r="AX47" s="97">
        <f>'landmarks data'!AS46</f>
        <v>0</v>
      </c>
      <c r="AY47" s="97">
        <f>'landmarks data'!AT46</f>
        <v>0</v>
      </c>
      <c r="AZ47" s="97">
        <f>'landmarks data'!AU46</f>
        <v>0</v>
      </c>
      <c r="BA47" s="97">
        <f>'landmarks data'!AV46</f>
        <v>0</v>
      </c>
      <c r="BB47" s="97">
        <f>'landmarks data'!AW46</f>
        <v>0</v>
      </c>
      <c r="BC47" s="97">
        <f>'landmarks data'!AX46</f>
        <v>0</v>
      </c>
      <c r="BD47" s="97">
        <f>'landmarks data'!AY46</f>
        <v>0</v>
      </c>
      <c r="BE47" s="97" t="str">
        <f t="shared" si="11"/>
        <v>identical</v>
      </c>
      <c r="BF47" s="97" t="str">
        <f t="shared" si="1"/>
        <v>vertically colinear</v>
      </c>
      <c r="BG47" s="97" t="str">
        <f t="shared" si="2"/>
        <v>vertically colinear</v>
      </c>
      <c r="BH47" s="97" t="str">
        <f t="shared" si="3"/>
        <v>vertically colinear</v>
      </c>
      <c r="BI47" s="97" t="str">
        <f t="shared" si="4"/>
        <v>vertically colinear</v>
      </c>
      <c r="BJ47" s="97" t="str">
        <f t="shared" si="5"/>
        <v>vertically colinear</v>
      </c>
      <c r="BK47" s="97" t="str">
        <f t="shared" si="6"/>
        <v>horizontally colinear</v>
      </c>
      <c r="BL47" s="97" t="str">
        <f t="shared" si="7"/>
        <v>horizontally colinear</v>
      </c>
      <c r="BM47" s="97" t="str">
        <f t="shared" si="14"/>
        <v>identical</v>
      </c>
      <c r="BN47" s="97" t="str">
        <f t="shared" si="15"/>
        <v>identical</v>
      </c>
      <c r="BO47" s="97" t="str">
        <f t="shared" si="9"/>
        <v>identical</v>
      </c>
      <c r="BP47" s="97" t="str">
        <f t="shared" si="13"/>
        <v>identical</v>
      </c>
    </row>
    <row r="48" spans="1:68" s="97" customFormat="1" ht="12.75">
      <c r="A48" s="97">
        <v>46</v>
      </c>
      <c r="B48" s="97" t="s">
        <v>12</v>
      </c>
      <c r="C48" s="97" t="str">
        <f t="shared" si="10"/>
        <v>POL </v>
      </c>
      <c r="AG48" s="97">
        <f>'landmarks data'!AB47</f>
        <v>0</v>
      </c>
      <c r="AH48" s="97">
        <f>'landmarks data'!AC47</f>
        <v>0</v>
      </c>
      <c r="AI48" s="97">
        <f>'landmarks data'!AD47</f>
        <v>0</v>
      </c>
      <c r="AJ48" s="97">
        <f>'landmarks data'!AE47</f>
        <v>0</v>
      </c>
      <c r="AK48" s="97">
        <f>'landmarks data'!AF47</f>
        <v>0</v>
      </c>
      <c r="AL48" s="97">
        <f>'landmarks data'!AG47</f>
        <v>0</v>
      </c>
      <c r="AM48" s="97">
        <f>'landmarks data'!AH47</f>
        <v>0</v>
      </c>
      <c r="AN48" s="97">
        <f>'landmarks data'!AI47</f>
        <v>0</v>
      </c>
      <c r="AO48" s="97">
        <f>'landmarks data'!AJ47</f>
        <v>0</v>
      </c>
      <c r="AP48" s="97">
        <f>'landmarks data'!AK47</f>
        <v>0</v>
      </c>
      <c r="AQ48" s="97">
        <f>'landmarks data'!AL47</f>
        <v>0</v>
      </c>
      <c r="AR48" s="97">
        <f>'landmarks data'!AM47</f>
        <v>0</v>
      </c>
      <c r="AS48" s="97">
        <f>'landmarks data'!AN47</f>
        <v>0</v>
      </c>
      <c r="AT48" s="97">
        <f>'landmarks data'!AO47</f>
        <v>0</v>
      </c>
      <c r="AU48" s="97">
        <f>'landmarks data'!AP47</f>
        <v>0</v>
      </c>
      <c r="AV48" s="97">
        <f>'landmarks data'!AQ47</f>
        <v>0</v>
      </c>
      <c r="AW48" s="97">
        <f>'landmarks data'!AR47</f>
        <v>0</v>
      </c>
      <c r="AX48" s="97">
        <f>'landmarks data'!AS47</f>
        <v>0</v>
      </c>
      <c r="AY48" s="97">
        <f>'landmarks data'!AT47</f>
        <v>0</v>
      </c>
      <c r="AZ48" s="97">
        <f>'landmarks data'!AU47</f>
        <v>0</v>
      </c>
      <c r="BA48" s="97">
        <f>'landmarks data'!AV47</f>
        <v>0</v>
      </c>
      <c r="BB48" s="97">
        <f>'landmarks data'!AW47</f>
        <v>0</v>
      </c>
      <c r="BC48" s="97">
        <f>'landmarks data'!AX47</f>
        <v>0</v>
      </c>
      <c r="BD48" s="97">
        <f>'landmarks data'!AY47</f>
        <v>0</v>
      </c>
      <c r="BE48" s="97" t="str">
        <f t="shared" si="11"/>
        <v>identical</v>
      </c>
      <c r="BF48" s="97" t="str">
        <f t="shared" si="1"/>
        <v>vertically colinear</v>
      </c>
      <c r="BG48" s="97" t="str">
        <f t="shared" si="2"/>
        <v>vertically colinear</v>
      </c>
      <c r="BH48" s="97" t="str">
        <f t="shared" si="3"/>
        <v>vertically colinear</v>
      </c>
      <c r="BI48" s="97" t="str">
        <f t="shared" si="4"/>
        <v>vertically colinear</v>
      </c>
      <c r="BJ48" s="97" t="str">
        <f t="shared" si="5"/>
        <v>vertically colinear</v>
      </c>
      <c r="BK48" s="97" t="str">
        <f t="shared" si="6"/>
        <v>horizontally colinear</v>
      </c>
      <c r="BL48" s="97" t="str">
        <f t="shared" si="7"/>
        <v>horizontally colinear</v>
      </c>
      <c r="BM48" s="97" t="str">
        <f t="shared" si="14"/>
        <v>identical</v>
      </c>
      <c r="BN48" s="97" t="str">
        <f t="shared" si="15"/>
        <v>identical</v>
      </c>
      <c r="BO48" s="97" t="str">
        <f t="shared" si="9"/>
        <v>identical</v>
      </c>
      <c r="BP48" s="97" t="str">
        <f t="shared" si="13"/>
        <v>identical</v>
      </c>
    </row>
    <row r="49" spans="1:68" s="97" customFormat="1" ht="12.75">
      <c r="A49" s="97">
        <v>47</v>
      </c>
      <c r="B49" s="97" t="s">
        <v>12</v>
      </c>
      <c r="C49" s="97" t="str">
        <f t="shared" si="10"/>
        <v>POL </v>
      </c>
      <c r="AG49" s="97">
        <f>'landmarks data'!AB48</f>
        <v>0</v>
      </c>
      <c r="AH49" s="97">
        <f>'landmarks data'!AC48</f>
        <v>0</v>
      </c>
      <c r="AI49" s="97">
        <f>'landmarks data'!AD48</f>
        <v>0</v>
      </c>
      <c r="AJ49" s="97">
        <f>'landmarks data'!AE48</f>
        <v>0</v>
      </c>
      <c r="AK49" s="97">
        <f>'landmarks data'!AF48</f>
        <v>0</v>
      </c>
      <c r="AL49" s="97">
        <f>'landmarks data'!AG48</f>
        <v>0</v>
      </c>
      <c r="AM49" s="97">
        <f>'landmarks data'!AH48</f>
        <v>0</v>
      </c>
      <c r="AN49" s="97">
        <f>'landmarks data'!AI48</f>
        <v>0</v>
      </c>
      <c r="AO49" s="97">
        <f>'landmarks data'!AJ48</f>
        <v>0</v>
      </c>
      <c r="AP49" s="97">
        <f>'landmarks data'!AK48</f>
        <v>0</v>
      </c>
      <c r="AQ49" s="97">
        <f>'landmarks data'!AL48</f>
        <v>0</v>
      </c>
      <c r="AR49" s="97">
        <f>'landmarks data'!AM48</f>
        <v>0</v>
      </c>
      <c r="AS49" s="97">
        <f>'landmarks data'!AN48</f>
        <v>0</v>
      </c>
      <c r="AT49" s="97">
        <f>'landmarks data'!AO48</f>
        <v>0</v>
      </c>
      <c r="AU49" s="97">
        <f>'landmarks data'!AP48</f>
        <v>0</v>
      </c>
      <c r="AV49" s="97">
        <f>'landmarks data'!AQ48</f>
        <v>0</v>
      </c>
      <c r="AW49" s="97">
        <f>'landmarks data'!AR48</f>
        <v>0</v>
      </c>
      <c r="AX49" s="97">
        <f>'landmarks data'!AS48</f>
        <v>0</v>
      </c>
      <c r="AY49" s="97">
        <f>'landmarks data'!AT48</f>
        <v>0</v>
      </c>
      <c r="AZ49" s="97">
        <f>'landmarks data'!AU48</f>
        <v>0</v>
      </c>
      <c r="BA49" s="97">
        <f>'landmarks data'!AV48</f>
        <v>0</v>
      </c>
      <c r="BB49" s="97">
        <f>'landmarks data'!AW48</f>
        <v>0</v>
      </c>
      <c r="BC49" s="97">
        <f>'landmarks data'!AX48</f>
        <v>0</v>
      </c>
      <c r="BD49" s="97">
        <f>'landmarks data'!AY48</f>
        <v>0</v>
      </c>
      <c r="BE49" s="97" t="str">
        <f t="shared" si="11"/>
        <v>identical</v>
      </c>
      <c r="BF49" s="97" t="str">
        <f t="shared" si="1"/>
        <v>vertically colinear</v>
      </c>
      <c r="BG49" s="97" t="str">
        <f t="shared" si="2"/>
        <v>vertically colinear</v>
      </c>
      <c r="BH49" s="97" t="str">
        <f t="shared" si="3"/>
        <v>vertically colinear</v>
      </c>
      <c r="BI49" s="97" t="str">
        <f t="shared" si="4"/>
        <v>vertically colinear</v>
      </c>
      <c r="BJ49" s="97" t="str">
        <f t="shared" si="5"/>
        <v>vertically colinear</v>
      </c>
      <c r="BK49" s="97" t="str">
        <f t="shared" si="6"/>
        <v>horizontally colinear</v>
      </c>
      <c r="BL49" s="97" t="str">
        <f t="shared" si="7"/>
        <v>horizontally colinear</v>
      </c>
      <c r="BM49" s="97" t="str">
        <f t="shared" si="14"/>
        <v>identical</v>
      </c>
      <c r="BN49" s="97" t="str">
        <f t="shared" si="15"/>
        <v>identical</v>
      </c>
      <c r="BO49" s="97" t="str">
        <f t="shared" si="9"/>
        <v>identical</v>
      </c>
      <c r="BP49" s="97" t="str">
        <f t="shared" si="13"/>
        <v>identical</v>
      </c>
    </row>
    <row r="50" spans="1:68" s="97" customFormat="1" ht="12.75">
      <c r="A50" s="97">
        <v>48</v>
      </c>
      <c r="B50" s="97" t="s">
        <v>12</v>
      </c>
      <c r="C50" s="97" t="str">
        <f t="shared" si="10"/>
        <v>POL </v>
      </c>
      <c r="AG50" s="97">
        <f>'landmarks data'!AB49</f>
        <v>0</v>
      </c>
      <c r="AH50" s="97">
        <f>'landmarks data'!AC49</f>
        <v>0</v>
      </c>
      <c r="AI50" s="97">
        <f>'landmarks data'!AD49</f>
        <v>0</v>
      </c>
      <c r="AJ50" s="97">
        <f>'landmarks data'!AE49</f>
        <v>0</v>
      </c>
      <c r="AK50" s="97">
        <f>'landmarks data'!AF49</f>
        <v>0</v>
      </c>
      <c r="AL50" s="97">
        <f>'landmarks data'!AG49</f>
        <v>0</v>
      </c>
      <c r="AM50" s="97">
        <f>'landmarks data'!AH49</f>
        <v>0</v>
      </c>
      <c r="AN50" s="97">
        <f>'landmarks data'!AI49</f>
        <v>0</v>
      </c>
      <c r="AO50" s="97">
        <f>'landmarks data'!AJ49</f>
        <v>0</v>
      </c>
      <c r="AP50" s="97">
        <f>'landmarks data'!AK49</f>
        <v>0</v>
      </c>
      <c r="AQ50" s="97">
        <f>'landmarks data'!AL49</f>
        <v>0</v>
      </c>
      <c r="AR50" s="97">
        <f>'landmarks data'!AM49</f>
        <v>0</v>
      </c>
      <c r="AS50" s="97">
        <f>'landmarks data'!AN49</f>
        <v>0</v>
      </c>
      <c r="AT50" s="97">
        <f>'landmarks data'!AO49</f>
        <v>0</v>
      </c>
      <c r="AU50" s="97">
        <f>'landmarks data'!AP49</f>
        <v>0</v>
      </c>
      <c r="AV50" s="97">
        <f>'landmarks data'!AQ49</f>
        <v>0</v>
      </c>
      <c r="AW50" s="97">
        <f>'landmarks data'!AR49</f>
        <v>0</v>
      </c>
      <c r="AX50" s="97">
        <f>'landmarks data'!AS49</f>
        <v>0</v>
      </c>
      <c r="AY50" s="97">
        <f>'landmarks data'!AT49</f>
        <v>0</v>
      </c>
      <c r="AZ50" s="97">
        <f>'landmarks data'!AU49</f>
        <v>0</v>
      </c>
      <c r="BA50" s="97">
        <f>'landmarks data'!AV49</f>
        <v>0</v>
      </c>
      <c r="BB50" s="97">
        <f>'landmarks data'!AW49</f>
        <v>0</v>
      </c>
      <c r="BC50" s="97">
        <f>'landmarks data'!AX49</f>
        <v>0</v>
      </c>
      <c r="BD50" s="97">
        <f>'landmarks data'!AY49</f>
        <v>0</v>
      </c>
      <c r="BE50" s="97" t="str">
        <f t="shared" si="11"/>
        <v>identical</v>
      </c>
      <c r="BF50" s="97" t="str">
        <f t="shared" si="1"/>
        <v>vertically colinear</v>
      </c>
      <c r="BG50" s="97" t="str">
        <f t="shared" si="2"/>
        <v>vertically colinear</v>
      </c>
      <c r="BH50" s="97" t="str">
        <f t="shared" si="3"/>
        <v>vertically colinear</v>
      </c>
      <c r="BI50" s="97" t="str">
        <f t="shared" si="4"/>
        <v>vertically colinear</v>
      </c>
      <c r="BJ50" s="97" t="str">
        <f t="shared" si="5"/>
        <v>vertically colinear</v>
      </c>
      <c r="BK50" s="97" t="str">
        <f t="shared" si="6"/>
        <v>horizontally colinear</v>
      </c>
      <c r="BL50" s="97" t="str">
        <f t="shared" si="7"/>
        <v>horizontally colinear</v>
      </c>
      <c r="BM50" s="97" t="str">
        <f t="shared" si="14"/>
        <v>identical</v>
      </c>
      <c r="BN50" s="97" t="str">
        <f t="shared" si="15"/>
        <v>identical</v>
      </c>
      <c r="BO50" s="97" t="str">
        <f t="shared" si="9"/>
        <v>identical</v>
      </c>
      <c r="BP50" s="97" t="str">
        <f t="shared" si="13"/>
        <v>identical</v>
      </c>
    </row>
    <row r="51" spans="1:3" s="97" customFormat="1" ht="12.75">
      <c r="A51" s="97">
        <v>49</v>
      </c>
      <c r="B51" s="97" t="s">
        <v>12</v>
      </c>
      <c r="C51" s="97" t="str">
        <f t="shared" si="10"/>
        <v>POL </v>
      </c>
    </row>
    <row r="52" spans="1:3" s="97" customFormat="1" ht="12.75">
      <c r="A52" s="97">
        <v>50</v>
      </c>
      <c r="B52" s="97" t="s">
        <v>12</v>
      </c>
      <c r="C52" s="97" t="s">
        <v>22</v>
      </c>
    </row>
    <row r="53" spans="1:3" ht="12.75">
      <c r="A53" s="97">
        <v>50</v>
      </c>
      <c r="B53" s="97" t="s">
        <v>12</v>
      </c>
      <c r="C53" s="97" t="s">
        <v>22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>
      <c r="AE1183" s="178" t="s">
        <v>160</v>
      </c>
    </row>
    <row r="1184" ht="12.75">
      <c r="AE1184" s="179" t="s">
        <v>161</v>
      </c>
    </row>
    <row r="1185" ht="12.75">
      <c r="AE1185" s="3" t="s">
        <v>162</v>
      </c>
    </row>
    <row r="1186" ht="12.75">
      <c r="AE1186" s="3" t="s">
        <v>163</v>
      </c>
    </row>
    <row r="1187" ht="12.75">
      <c r="AE1187" s="3" t="s">
        <v>164</v>
      </c>
    </row>
    <row r="1188" ht="12.75">
      <c r="AE1188" s="3" t="s">
        <v>165</v>
      </c>
    </row>
    <row r="1189" ht="12.75">
      <c r="AE1189" s="5" t="s">
        <v>166</v>
      </c>
    </row>
    <row r="1190" ht="12.75">
      <c r="AE1190" s="6" t="s">
        <v>167</v>
      </c>
    </row>
    <row r="1191" ht="12.75">
      <c r="AE1191" s="6" t="s">
        <v>168</v>
      </c>
    </row>
    <row r="1192" ht="12.75">
      <c r="AE1192" s="6" t="s">
        <v>169</v>
      </c>
    </row>
    <row r="1193" ht="12.75">
      <c r="AE1193" s="6" t="s">
        <v>170</v>
      </c>
    </row>
    <row r="1194" ht="12.75">
      <c r="AE1194" s="7" t="s">
        <v>171</v>
      </c>
    </row>
    <row r="1195" ht="12.75">
      <c r="AE1195" s="180" t="s">
        <v>172</v>
      </c>
    </row>
    <row r="1196" ht="12.75">
      <c r="AE1196" s="180" t="s">
        <v>173</v>
      </c>
    </row>
    <row r="1197" ht="12.75">
      <c r="AE1197" s="180" t="s">
        <v>174</v>
      </c>
    </row>
    <row r="1198" ht="12.75">
      <c r="AE1198" s="181" t="s">
        <v>175</v>
      </c>
    </row>
    <row r="1199" ht="12.75">
      <c r="AE1199" s="181" t="s">
        <v>176</v>
      </c>
    </row>
    <row r="1200" spans="1:70" s="38" customFormat="1" ht="15.75" customHeight="1">
      <c r="A1200" s="1"/>
      <c r="B1200" s="1"/>
      <c r="C1200" s="1"/>
      <c r="D1200" s="47"/>
      <c r="E1200" s="1"/>
      <c r="F1200" s="1"/>
      <c r="G1200" s="1"/>
      <c r="H1200" s="1"/>
      <c r="I1200" s="1"/>
      <c r="J1200" s="1"/>
      <c r="K1200" s="1"/>
      <c r="L1200" s="1"/>
      <c r="M1200" s="48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48"/>
      <c r="Z1200" s="48"/>
      <c r="AA1200" s="1"/>
      <c r="AB1200" s="1"/>
      <c r="AC1200" s="1"/>
      <c r="AD1200" s="1"/>
      <c r="AE1200" s="2" t="s">
        <v>177</v>
      </c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</row>
    <row r="1201" spans="1:70" s="38" customFormat="1" ht="15.75" customHeight="1">
      <c r="A1201" s="1"/>
      <c r="B1201" s="1"/>
      <c r="C1201" s="1"/>
      <c r="D1201" s="47"/>
      <c r="E1201" s="1"/>
      <c r="F1201" s="1"/>
      <c r="G1201" s="1"/>
      <c r="H1201" s="1"/>
      <c r="I1201" s="1"/>
      <c r="J1201" s="1"/>
      <c r="K1201" s="1"/>
      <c r="L1201" s="1"/>
      <c r="M1201" s="48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48"/>
      <c r="Z1201" s="48"/>
      <c r="AA1201" s="1"/>
      <c r="AB1201" s="1"/>
      <c r="AC1201" s="1"/>
      <c r="AD1201" s="1"/>
      <c r="AE1201" s="2" t="s">
        <v>178</v>
      </c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</row>
    <row r="1202" spans="1:70" s="38" customFormat="1" ht="15.75" customHeight="1">
      <c r="A1202" s="1"/>
      <c r="B1202" s="1"/>
      <c r="C1202" s="1"/>
      <c r="D1202" s="47"/>
      <c r="E1202" s="1"/>
      <c r="F1202" s="1"/>
      <c r="G1202" s="1"/>
      <c r="H1202" s="1"/>
      <c r="I1202" s="1"/>
      <c r="J1202" s="1"/>
      <c r="K1202" s="1"/>
      <c r="L1202" s="1"/>
      <c r="M1202" s="48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48"/>
      <c r="Z1202" s="48"/>
      <c r="AA1202" s="1"/>
      <c r="AB1202" s="1"/>
      <c r="AC1202" s="1"/>
      <c r="AD1202" s="1"/>
      <c r="AE1202" s="2" t="s">
        <v>179</v>
      </c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</row>
    <row r="1203" spans="1:70" s="38" customFormat="1" ht="15.75" customHeight="1">
      <c r="A1203" s="1"/>
      <c r="B1203" s="1"/>
      <c r="C1203" s="1"/>
      <c r="D1203" s="47"/>
      <c r="E1203" s="1"/>
      <c r="F1203" s="1"/>
      <c r="G1203" s="1"/>
      <c r="H1203" s="1"/>
      <c r="I1203" s="1"/>
      <c r="J1203" s="1"/>
      <c r="K1203" s="1"/>
      <c r="L1203" s="1"/>
      <c r="M1203" s="48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48"/>
      <c r="Z1203" s="48"/>
      <c r="AA1203" s="1"/>
      <c r="AB1203" s="1"/>
      <c r="AC1203" s="1"/>
      <c r="AD1203" s="1"/>
      <c r="AE1203" s="2" t="s">
        <v>180</v>
      </c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</row>
    <row r="1204" spans="1:70" s="38" customFormat="1" ht="15.75" customHeight="1">
      <c r="A1204" s="1"/>
      <c r="B1204" s="1"/>
      <c r="C1204" s="1"/>
      <c r="D1204" s="47"/>
      <c r="E1204" s="1"/>
      <c r="F1204" s="1"/>
      <c r="G1204" s="1"/>
      <c r="H1204" s="1"/>
      <c r="I1204" s="1"/>
      <c r="J1204" s="1"/>
      <c r="K1204" s="1"/>
      <c r="L1204" s="1"/>
      <c r="M1204" s="48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48"/>
      <c r="Z1204" s="48"/>
      <c r="AA1204" s="1"/>
      <c r="AB1204" s="1"/>
      <c r="AC1204" s="1"/>
      <c r="AD1204" s="1"/>
      <c r="AE1204" s="2" t="s">
        <v>181</v>
      </c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</row>
    <row r="1205" spans="1:70" s="38" customFormat="1" ht="15.75" customHeight="1">
      <c r="A1205" s="1"/>
      <c r="B1205" s="1"/>
      <c r="C1205" s="1"/>
      <c r="D1205" s="47"/>
      <c r="E1205" s="1"/>
      <c r="F1205" s="1"/>
      <c r="G1205" s="1"/>
      <c r="H1205" s="1"/>
      <c r="I1205" s="1"/>
      <c r="J1205" s="1"/>
      <c r="K1205" s="1"/>
      <c r="L1205" s="1"/>
      <c r="M1205" s="48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48"/>
      <c r="Z1205" s="48"/>
      <c r="AA1205" s="1"/>
      <c r="AB1205" s="1"/>
      <c r="AC1205" s="1"/>
      <c r="AD1205" s="1"/>
      <c r="AE1205" s="4" t="s">
        <v>182</v>
      </c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</row>
    <row r="1206" spans="1:70" s="38" customFormat="1" ht="15.75" customHeight="1">
      <c r="A1206" s="1"/>
      <c r="B1206" s="1"/>
      <c r="C1206" s="1"/>
      <c r="D1206" s="47"/>
      <c r="E1206" s="1"/>
      <c r="F1206" s="1"/>
      <c r="G1206" s="1"/>
      <c r="H1206" s="1"/>
      <c r="I1206" s="1"/>
      <c r="J1206" s="1"/>
      <c r="K1206" s="1"/>
      <c r="L1206" s="1"/>
      <c r="M1206" s="48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48"/>
      <c r="Z1206" s="48"/>
      <c r="AA1206" s="1"/>
      <c r="AB1206" s="1"/>
      <c r="AC1206" s="1"/>
      <c r="AD1206" s="1"/>
      <c r="AE1206" s="179" t="s">
        <v>183</v>
      </c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</row>
    <row r="1207" spans="1:70" s="38" customFormat="1" ht="15.75" customHeight="1">
      <c r="A1207" s="1"/>
      <c r="B1207" s="1"/>
      <c r="C1207" s="1"/>
      <c r="D1207" s="47"/>
      <c r="E1207" s="1"/>
      <c r="F1207" s="1"/>
      <c r="G1207" s="1"/>
      <c r="H1207" s="1"/>
      <c r="I1207" s="1"/>
      <c r="J1207" s="1"/>
      <c r="K1207" s="1"/>
      <c r="L1207" s="1"/>
      <c r="M1207" s="48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48"/>
      <c r="Z1207" s="48"/>
      <c r="AA1207" s="1"/>
      <c r="AB1207" s="1"/>
      <c r="AC1207" s="1"/>
      <c r="AD1207" s="1"/>
      <c r="AE1207" s="179" t="s">
        <v>184</v>
      </c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</row>
    <row r="1208" spans="1:70" s="38" customFormat="1" ht="15.75" customHeight="1">
      <c r="A1208" s="1"/>
      <c r="B1208" s="1"/>
      <c r="C1208" s="1"/>
      <c r="D1208" s="47"/>
      <c r="E1208" s="1"/>
      <c r="F1208" s="1"/>
      <c r="G1208" s="1"/>
      <c r="H1208" s="1"/>
      <c r="I1208" s="1"/>
      <c r="J1208" s="1"/>
      <c r="K1208" s="1"/>
      <c r="L1208" s="1"/>
      <c r="M1208" s="48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48"/>
      <c r="Z1208" s="48"/>
      <c r="AA1208" s="1"/>
      <c r="AB1208" s="1"/>
      <c r="AC1208" s="1"/>
      <c r="AD1208" s="1"/>
      <c r="AE1208" s="179" t="s">
        <v>185</v>
      </c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</row>
    <row r="1209" spans="1:70" s="38" customFormat="1" ht="15.75" customHeight="1">
      <c r="A1209" s="1"/>
      <c r="B1209" s="1"/>
      <c r="C1209" s="1"/>
      <c r="D1209" s="47"/>
      <c r="E1209" s="1"/>
      <c r="F1209" s="1"/>
      <c r="G1209" s="1"/>
      <c r="H1209" s="1"/>
      <c r="I1209" s="1"/>
      <c r="J1209" s="1"/>
      <c r="K1209" s="1"/>
      <c r="L1209" s="1"/>
      <c r="M1209" s="48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48"/>
      <c r="Z1209" s="48"/>
      <c r="AA1209" s="1"/>
      <c r="AB1209" s="1"/>
      <c r="AC1209" s="1"/>
      <c r="AD1209" s="1"/>
      <c r="AE1209" s="5" t="s">
        <v>186</v>
      </c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</row>
    <row r="1210" spans="1:70" s="38" customFormat="1" ht="15.75" customHeight="1">
      <c r="A1210" s="1"/>
      <c r="B1210" s="1"/>
      <c r="C1210" s="1"/>
      <c r="D1210" s="47"/>
      <c r="E1210" s="1"/>
      <c r="F1210" s="1"/>
      <c r="G1210" s="1"/>
      <c r="H1210" s="1"/>
      <c r="I1210" s="1"/>
      <c r="J1210" s="1"/>
      <c r="K1210" s="1"/>
      <c r="L1210" s="1"/>
      <c r="M1210" s="48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48"/>
      <c r="Z1210" s="48"/>
      <c r="AA1210" s="1"/>
      <c r="AB1210" s="1"/>
      <c r="AC1210" s="1"/>
      <c r="AD1210" s="1"/>
      <c r="AE1210" s="6" t="s">
        <v>187</v>
      </c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</row>
    <row r="1211" spans="1:70" s="38" customFormat="1" ht="15.75" customHeight="1">
      <c r="A1211" s="1"/>
      <c r="B1211" s="1"/>
      <c r="C1211" s="1"/>
      <c r="D1211" s="47"/>
      <c r="E1211" s="1"/>
      <c r="F1211" s="1"/>
      <c r="G1211" s="1"/>
      <c r="H1211" s="1"/>
      <c r="I1211" s="1"/>
      <c r="J1211" s="1"/>
      <c r="K1211" s="1"/>
      <c r="L1211" s="1"/>
      <c r="M1211" s="48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48"/>
      <c r="Z1211" s="48"/>
      <c r="AA1211" s="1"/>
      <c r="AB1211" s="1"/>
      <c r="AC1211" s="1"/>
      <c r="AD1211" s="1"/>
      <c r="AE1211" s="6" t="s">
        <v>188</v>
      </c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</row>
    <row r="1212" spans="1:70" s="38" customFormat="1" ht="15.75" customHeight="1">
      <c r="A1212" s="1"/>
      <c r="B1212" s="1"/>
      <c r="C1212" s="1"/>
      <c r="D1212" s="47"/>
      <c r="E1212" s="1"/>
      <c r="F1212" s="1"/>
      <c r="G1212" s="1"/>
      <c r="H1212" s="1"/>
      <c r="I1212" s="1"/>
      <c r="J1212" s="1"/>
      <c r="K1212" s="1"/>
      <c r="L1212" s="1"/>
      <c r="M1212" s="48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48"/>
      <c r="Z1212" s="48"/>
      <c r="AA1212" s="1"/>
      <c r="AB1212" s="1"/>
      <c r="AC1212" s="1"/>
      <c r="AD1212" s="1"/>
      <c r="AE1212" s="6" t="s">
        <v>189</v>
      </c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</row>
    <row r="1213" spans="1:70" s="38" customFormat="1" ht="15.75" customHeight="1">
      <c r="A1213" s="1"/>
      <c r="B1213" s="1"/>
      <c r="C1213" s="1"/>
      <c r="D1213" s="47"/>
      <c r="E1213" s="1"/>
      <c r="F1213" s="1"/>
      <c r="G1213" s="1"/>
      <c r="H1213" s="1"/>
      <c r="I1213" s="1"/>
      <c r="J1213" s="1"/>
      <c r="K1213" s="1"/>
      <c r="L1213" s="1"/>
      <c r="M1213" s="48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48"/>
      <c r="Z1213" s="48"/>
      <c r="AA1213" s="1"/>
      <c r="AB1213" s="1"/>
      <c r="AC1213" s="1"/>
      <c r="AD1213" s="1"/>
      <c r="AE1213" s="8" t="s">
        <v>190</v>
      </c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</row>
    <row r="1214" spans="1:70" s="38" customFormat="1" ht="15.75" customHeight="1">
      <c r="A1214" s="1"/>
      <c r="B1214" s="1"/>
      <c r="C1214" s="1"/>
      <c r="D1214" s="47"/>
      <c r="E1214" s="1"/>
      <c r="F1214" s="1"/>
      <c r="G1214" s="1"/>
      <c r="H1214" s="1"/>
      <c r="I1214" s="1"/>
      <c r="J1214" s="1"/>
      <c r="K1214" s="1"/>
      <c r="L1214" s="1"/>
      <c r="M1214" s="48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48"/>
      <c r="Z1214" s="48"/>
      <c r="AA1214" s="1"/>
      <c r="AB1214" s="1"/>
      <c r="AC1214" s="1"/>
      <c r="AD1214" s="1"/>
      <c r="AE1214" s="9" t="s">
        <v>191</v>
      </c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</row>
    <row r="1215" spans="1:70" s="38" customFormat="1" ht="15.75" customHeight="1" thickBot="1">
      <c r="A1215" s="1"/>
      <c r="B1215" s="1"/>
      <c r="C1215" s="1"/>
      <c r="D1215" s="47"/>
      <c r="E1215" s="1"/>
      <c r="F1215" s="1"/>
      <c r="G1215" s="1"/>
      <c r="H1215" s="1"/>
      <c r="I1215" s="1"/>
      <c r="J1215" s="1"/>
      <c r="K1215" s="1"/>
      <c r="L1215" s="1"/>
      <c r="M1215" s="48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48"/>
      <c r="Z1215" s="48"/>
      <c r="AA1215" s="1"/>
      <c r="AB1215" s="1"/>
      <c r="AC1215" s="1"/>
      <c r="AD1215" s="1"/>
      <c r="AE1215" s="181" t="s">
        <v>192</v>
      </c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</row>
    <row r="1216" spans="1:70" s="38" customFormat="1" ht="15.75" customHeight="1">
      <c r="A1216" s="1"/>
      <c r="B1216" s="1"/>
      <c r="C1216" s="1"/>
      <c r="D1216" s="47"/>
      <c r="E1216" s="1"/>
      <c r="F1216" s="1"/>
      <c r="G1216" s="1"/>
      <c r="H1216" s="1"/>
      <c r="I1216" s="1"/>
      <c r="J1216" s="1"/>
      <c r="K1216" s="1"/>
      <c r="L1216" s="1"/>
      <c r="M1216" s="48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48"/>
      <c r="Z1216" s="48"/>
      <c r="AA1216" s="1"/>
      <c r="AB1216" s="1"/>
      <c r="AC1216" s="1"/>
      <c r="AD1216" s="1"/>
      <c r="AE1216" s="182" t="s">
        <v>193</v>
      </c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</row>
    <row r="1217" spans="1:70" s="38" customFormat="1" ht="15.75" customHeight="1" thickBot="1">
      <c r="A1217" s="1"/>
      <c r="B1217" s="1"/>
      <c r="C1217" s="1"/>
      <c r="D1217" s="47"/>
      <c r="E1217" s="1"/>
      <c r="F1217" s="1"/>
      <c r="G1217" s="1"/>
      <c r="H1217" s="1"/>
      <c r="I1217" s="1"/>
      <c r="J1217" s="1"/>
      <c r="K1217" s="1"/>
      <c r="L1217" s="1"/>
      <c r="M1217" s="48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48"/>
      <c r="Z1217" s="48"/>
      <c r="AA1217" s="1"/>
      <c r="AB1217" s="1"/>
      <c r="AC1217" s="1"/>
      <c r="AD1217" s="1"/>
      <c r="AE1217" s="179" t="s">
        <v>194</v>
      </c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</row>
    <row r="1218" spans="1:70" s="38" customFormat="1" ht="15.75" customHeight="1">
      <c r="A1218" s="1"/>
      <c r="B1218" s="1"/>
      <c r="C1218" s="1"/>
      <c r="D1218" s="47"/>
      <c r="E1218" s="1"/>
      <c r="F1218" s="1"/>
      <c r="G1218" s="1"/>
      <c r="H1218" s="1"/>
      <c r="I1218" s="1"/>
      <c r="J1218" s="1"/>
      <c r="K1218" s="1"/>
      <c r="L1218" s="1"/>
      <c r="M1218" s="48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48"/>
      <c r="Z1218" s="49" t="s">
        <v>137</v>
      </c>
      <c r="AA1218" s="1"/>
      <c r="AB1218" s="1"/>
      <c r="AC1218" s="1"/>
      <c r="AD1218" s="1"/>
      <c r="AE1218" s="179" t="s">
        <v>195</v>
      </c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</row>
    <row r="1219" spans="1:70" s="38" customFormat="1" ht="15.75" customHeight="1">
      <c r="A1219" s="1"/>
      <c r="B1219" s="1"/>
      <c r="C1219" s="1"/>
      <c r="D1219" s="47"/>
      <c r="E1219" s="1"/>
      <c r="F1219" s="1"/>
      <c r="G1219" s="1"/>
      <c r="H1219" s="1"/>
      <c r="I1219" s="1"/>
      <c r="J1219" s="1"/>
      <c r="K1219" s="1"/>
      <c r="L1219" s="1"/>
      <c r="M1219" s="48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48"/>
      <c r="Z1219" s="50" t="s">
        <v>138</v>
      </c>
      <c r="AA1219" s="1"/>
      <c r="AB1219" s="1"/>
      <c r="AC1219" s="1"/>
      <c r="AD1219" s="1"/>
      <c r="AE1219" s="179" t="s">
        <v>196</v>
      </c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</row>
    <row r="1220" spans="1:70" s="38" customFormat="1" ht="15.75" customHeight="1" thickBot="1">
      <c r="A1220" s="1"/>
      <c r="B1220" s="1"/>
      <c r="C1220" s="1"/>
      <c r="D1220" s="47"/>
      <c r="E1220" s="1"/>
      <c r="F1220" s="1"/>
      <c r="G1220" s="1"/>
      <c r="H1220" s="1"/>
      <c r="I1220" s="1"/>
      <c r="J1220" s="1"/>
      <c r="K1220" s="1"/>
      <c r="L1220" s="1"/>
      <c r="M1220" s="48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48"/>
      <c r="Z1220" s="50" t="s">
        <v>139</v>
      </c>
      <c r="AA1220" s="1"/>
      <c r="AB1220" s="1"/>
      <c r="AC1220" s="1"/>
      <c r="AD1220" s="1"/>
      <c r="AE1220" s="183" t="s">
        <v>197</v>
      </c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</row>
    <row r="1221" spans="1:70" s="38" customFormat="1" ht="15.75" customHeight="1" thickBot="1">
      <c r="A1221" s="1"/>
      <c r="B1221" s="1"/>
      <c r="C1221" s="1"/>
      <c r="D1221" s="47"/>
      <c r="E1221" s="1"/>
      <c r="F1221" s="1"/>
      <c r="G1221" s="1"/>
      <c r="H1221" s="1"/>
      <c r="I1221" s="1"/>
      <c r="J1221" s="1"/>
      <c r="K1221" s="1"/>
      <c r="L1221" s="1"/>
      <c r="M1221" s="48"/>
      <c r="N1221" s="51" t="s">
        <v>85</v>
      </c>
      <c r="O1221" s="52" t="s">
        <v>97</v>
      </c>
      <c r="P1221" s="1"/>
      <c r="Q1221" s="1"/>
      <c r="R1221" s="1"/>
      <c r="S1221" s="1"/>
      <c r="T1221" s="1"/>
      <c r="U1221" s="1"/>
      <c r="V1221" s="1"/>
      <c r="W1221" s="1"/>
      <c r="X1221" s="1"/>
      <c r="Y1221" s="48"/>
      <c r="Z1221" s="50" t="s">
        <v>140</v>
      </c>
      <c r="AA1221" s="1"/>
      <c r="AB1221" s="1"/>
      <c r="AC1221" s="1"/>
      <c r="AD1221" s="1"/>
      <c r="AE1221" s="184" t="s">
        <v>198</v>
      </c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</row>
    <row r="1222" spans="1:70" s="38" customFormat="1" ht="15.75" customHeight="1">
      <c r="A1222" s="1"/>
      <c r="B1222" s="1"/>
      <c r="C1222" s="1"/>
      <c r="D1222" s="53"/>
      <c r="E1222" s="1"/>
      <c r="F1222" s="1"/>
      <c r="G1222" s="1"/>
      <c r="H1222" s="1"/>
      <c r="I1222" s="1"/>
      <c r="J1222" s="1"/>
      <c r="K1222" s="1"/>
      <c r="L1222" s="1"/>
      <c r="M1222" s="48"/>
      <c r="N1222" s="54" t="s">
        <v>77</v>
      </c>
      <c r="O1222" s="55" t="s">
        <v>86</v>
      </c>
      <c r="P1222" s="1"/>
      <c r="Q1222" s="1"/>
      <c r="R1222" s="1"/>
      <c r="S1222" s="1"/>
      <c r="T1222" s="1"/>
      <c r="U1222" s="1"/>
      <c r="V1222" s="1"/>
      <c r="W1222" s="1"/>
      <c r="X1222" s="1"/>
      <c r="Y1222" s="48"/>
      <c r="Z1222" s="50" t="s">
        <v>141</v>
      </c>
      <c r="AA1222" s="1"/>
      <c r="AB1222" s="1"/>
      <c r="AC1222" s="1"/>
      <c r="AD1222" s="1"/>
      <c r="AE1222" s="184" t="s">
        <v>199</v>
      </c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</row>
    <row r="1223" spans="1:70" s="38" customFormat="1" ht="15.75" customHeight="1" thickBo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48"/>
      <c r="N1223" s="54" t="s">
        <v>86</v>
      </c>
      <c r="O1223" s="55" t="s">
        <v>98</v>
      </c>
      <c r="P1223" s="1"/>
      <c r="Q1223" s="1"/>
      <c r="R1223" s="1"/>
      <c r="S1223" s="1"/>
      <c r="T1223" s="1"/>
      <c r="U1223" s="1"/>
      <c r="V1223" s="1"/>
      <c r="W1223" s="1"/>
      <c r="X1223" s="1"/>
      <c r="Y1223" s="48"/>
      <c r="Z1223" s="50" t="s">
        <v>142</v>
      </c>
      <c r="AA1223" s="1"/>
      <c r="AB1223" s="1"/>
      <c r="AC1223" s="1"/>
      <c r="AD1223" s="1"/>
      <c r="AE1223" s="185" t="s">
        <v>200</v>
      </c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</row>
    <row r="1224" spans="1:70" s="38" customFormat="1" ht="15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48"/>
      <c r="N1224" s="54"/>
      <c r="O1224" s="55" t="s">
        <v>99</v>
      </c>
      <c r="P1224" s="1"/>
      <c r="Q1224" s="1"/>
      <c r="R1224" s="1"/>
      <c r="S1224" s="1"/>
      <c r="T1224" s="1"/>
      <c r="U1224" s="56" t="s">
        <v>96</v>
      </c>
      <c r="V1224" s="1"/>
      <c r="W1224" s="1"/>
      <c r="X1224" s="1"/>
      <c r="Y1224" s="48"/>
      <c r="Z1224" s="50" t="s">
        <v>143</v>
      </c>
      <c r="AA1224" s="1"/>
      <c r="AB1224" s="1"/>
      <c r="AC1224" s="1"/>
      <c r="AD1224" s="1"/>
      <c r="AE1224" s="185" t="s">
        <v>201</v>
      </c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</row>
    <row r="1225" spans="1:70" s="38" customFormat="1" ht="15.75" customHeight="1" thickBo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48"/>
      <c r="N1225" s="54" t="s">
        <v>87</v>
      </c>
      <c r="O1225" s="55" t="s">
        <v>100</v>
      </c>
      <c r="P1225" s="1"/>
      <c r="Q1225" s="1"/>
      <c r="R1225" s="1"/>
      <c r="S1225" s="1"/>
      <c r="T1225" s="1"/>
      <c r="U1225" s="57" t="s">
        <v>116</v>
      </c>
      <c r="V1225" s="1"/>
      <c r="W1225" s="1"/>
      <c r="X1225" s="1"/>
      <c r="Y1225" s="48"/>
      <c r="Z1225" s="50" t="s">
        <v>144</v>
      </c>
      <c r="AA1225" s="1"/>
      <c r="AB1225" s="1"/>
      <c r="AC1225" s="1"/>
      <c r="AD1225" s="1"/>
      <c r="AE1225" s="186" t="s">
        <v>202</v>
      </c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</row>
    <row r="1226" spans="1:70" s="38" customFormat="1" ht="15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48"/>
      <c r="N1226" s="54" t="s">
        <v>88</v>
      </c>
      <c r="O1226" s="55" t="s">
        <v>101</v>
      </c>
      <c r="P1226" s="1"/>
      <c r="Q1226" s="1"/>
      <c r="R1226" s="1"/>
      <c r="S1226" s="1"/>
      <c r="T1226" s="1"/>
      <c r="U1226" s="57" t="s">
        <v>117</v>
      </c>
      <c r="V1226" s="1"/>
      <c r="W1226" s="1"/>
      <c r="X1226" s="1"/>
      <c r="Y1226" s="48"/>
      <c r="Z1226" s="50" t="s">
        <v>145</v>
      </c>
      <c r="AA1226" s="1"/>
      <c r="AB1226" s="1"/>
      <c r="AC1226" s="1"/>
      <c r="AD1226" s="1"/>
      <c r="AE1226" s="178" t="s">
        <v>203</v>
      </c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</row>
    <row r="1227" spans="1:70" s="38" customFormat="1" ht="15.75" customHeight="1" thickBot="1">
      <c r="A1227" s="1"/>
      <c r="B1227" s="1"/>
      <c r="C1227" s="1"/>
      <c r="D1227" s="1"/>
      <c r="E1227" s="1"/>
      <c r="F1227" s="1"/>
      <c r="G1227" s="1"/>
      <c r="H1227" s="1"/>
      <c r="K1227" s="1"/>
      <c r="L1227" s="1"/>
      <c r="M1227" s="48"/>
      <c r="N1227" s="54" t="s">
        <v>89</v>
      </c>
      <c r="O1227" s="55" t="s">
        <v>102</v>
      </c>
      <c r="P1227" s="1"/>
      <c r="Q1227" s="1"/>
      <c r="R1227" s="1"/>
      <c r="S1227" s="1"/>
      <c r="T1227" s="1"/>
      <c r="U1227" s="57" t="s">
        <v>118</v>
      </c>
      <c r="V1227" s="1"/>
      <c r="W1227" s="1"/>
      <c r="X1227" s="1"/>
      <c r="Y1227" s="48"/>
      <c r="Z1227" s="50" t="s">
        <v>146</v>
      </c>
      <c r="AA1227" s="1"/>
      <c r="AB1227" s="1"/>
      <c r="AC1227" s="1"/>
      <c r="AD1227" s="1"/>
      <c r="AE1227" s="179" t="s">
        <v>204</v>
      </c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</row>
    <row r="1228" spans="1:70" s="38" customFormat="1" ht="15.75" customHeight="1" thickBot="1">
      <c r="A1228" s="1"/>
      <c r="B1228" s="1"/>
      <c r="C1228" s="1"/>
      <c r="D1228" s="1"/>
      <c r="E1228" s="1"/>
      <c r="F1228" s="1"/>
      <c r="G1228" s="1"/>
      <c r="H1228" s="1"/>
      <c r="I1228" s="161" t="s">
        <v>62</v>
      </c>
      <c r="J1228" s="161" t="s">
        <v>68</v>
      </c>
      <c r="K1228" s="1"/>
      <c r="L1228" s="1"/>
      <c r="M1228" s="48"/>
      <c r="N1228" s="54" t="s">
        <v>90</v>
      </c>
      <c r="O1228" s="55" t="s">
        <v>103</v>
      </c>
      <c r="P1228" s="1"/>
      <c r="Q1228" s="13" t="s">
        <v>108</v>
      </c>
      <c r="R1228" s="1"/>
      <c r="S1228" s="1"/>
      <c r="T1228" s="1"/>
      <c r="U1228" s="57" t="s">
        <v>119</v>
      </c>
      <c r="V1228" s="1"/>
      <c r="W1228" s="1"/>
      <c r="X1228" s="1"/>
      <c r="Y1228" s="48"/>
      <c r="Z1228" s="50" t="s">
        <v>147</v>
      </c>
      <c r="AA1228" s="1"/>
      <c r="AB1228" s="1"/>
      <c r="AC1228" s="1"/>
      <c r="AD1228" s="1"/>
      <c r="AE1228" s="5" t="s">
        <v>205</v>
      </c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</row>
    <row r="1229" spans="1:70" s="38" customFormat="1" ht="15.75" customHeight="1" thickBot="1">
      <c r="A1229" s="1"/>
      <c r="B1229" s="1"/>
      <c r="C1229" s="1"/>
      <c r="D1229" s="1"/>
      <c r="E1229" s="1"/>
      <c r="F1229" s="1"/>
      <c r="G1229" s="1"/>
      <c r="H1229" s="58" t="s">
        <v>15</v>
      </c>
      <c r="I1229" s="162" t="s">
        <v>63</v>
      </c>
      <c r="J1229" s="162" t="s">
        <v>69</v>
      </c>
      <c r="L1229" s="60" t="s">
        <v>77</v>
      </c>
      <c r="M1229" s="60" t="s">
        <v>82</v>
      </c>
      <c r="N1229" s="54" t="s">
        <v>91</v>
      </c>
      <c r="O1229" s="55" t="s">
        <v>92</v>
      </c>
      <c r="P1229" s="1"/>
      <c r="Q1229" s="15" t="s">
        <v>109</v>
      </c>
      <c r="R1229" s="1"/>
      <c r="S1229" s="1"/>
      <c r="T1229" s="1"/>
      <c r="U1229" s="61" t="s">
        <v>120</v>
      </c>
      <c r="V1229" s="56" t="s">
        <v>38</v>
      </c>
      <c r="W1229" s="1"/>
      <c r="X1229" s="1"/>
      <c r="Y1229" s="62" t="s">
        <v>132</v>
      </c>
      <c r="Z1229" s="50" t="s">
        <v>148</v>
      </c>
      <c r="AA1229" s="1"/>
      <c r="AB1229" s="1"/>
      <c r="AC1229" s="1"/>
      <c r="AD1229" s="1"/>
      <c r="AE1229" s="5" t="s">
        <v>206</v>
      </c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</row>
    <row r="1230" spans="1:70" s="38" customFormat="1" ht="24.75" customHeight="1" thickBot="1">
      <c r="A1230" s="1"/>
      <c r="B1230" s="1"/>
      <c r="C1230" s="1"/>
      <c r="D1230" s="1"/>
      <c r="E1230" s="1"/>
      <c r="F1230" s="1"/>
      <c r="G1230" s="1"/>
      <c r="H1230" s="59" t="s">
        <v>16</v>
      </c>
      <c r="I1230" s="162" t="s">
        <v>64</v>
      </c>
      <c r="J1230" s="164" t="s">
        <v>70</v>
      </c>
      <c r="K1230" s="168" t="s">
        <v>74</v>
      </c>
      <c r="L1230" s="166" t="s">
        <v>78</v>
      </c>
      <c r="M1230" s="63" t="s">
        <v>69</v>
      </c>
      <c r="N1230" s="54" t="s">
        <v>92</v>
      </c>
      <c r="O1230" s="55" t="s">
        <v>93</v>
      </c>
      <c r="P1230" s="1"/>
      <c r="Q1230" s="15" t="s">
        <v>110</v>
      </c>
      <c r="R1230" s="1"/>
      <c r="S1230" s="1"/>
      <c r="T1230" s="1"/>
      <c r="U1230" s="61" t="s">
        <v>121</v>
      </c>
      <c r="V1230" s="57" t="s">
        <v>124</v>
      </c>
      <c r="W1230" s="1"/>
      <c r="X1230" s="1"/>
      <c r="Y1230" s="64" t="s">
        <v>133</v>
      </c>
      <c r="Z1230" s="50" t="s">
        <v>149</v>
      </c>
      <c r="AA1230" s="1"/>
      <c r="AB1230" s="1"/>
      <c r="AC1230" s="1"/>
      <c r="AD1230" s="1"/>
      <c r="AE1230" s="187" t="s">
        <v>207</v>
      </c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</row>
    <row r="1231" spans="1:70" s="38" customFormat="1" ht="25.5" customHeight="1" thickBot="1">
      <c r="A1231" s="1"/>
      <c r="B1231" s="1"/>
      <c r="C1231" s="1"/>
      <c r="D1231" s="1"/>
      <c r="E1231" s="1"/>
      <c r="F1231" s="10" t="s">
        <v>212</v>
      </c>
      <c r="G1231" s="10" t="s">
        <v>212</v>
      </c>
      <c r="H1231" s="59" t="s">
        <v>17</v>
      </c>
      <c r="I1231" s="162" t="s">
        <v>65</v>
      </c>
      <c r="J1231" s="164" t="s">
        <v>71</v>
      </c>
      <c r="K1231" s="169" t="s">
        <v>75</v>
      </c>
      <c r="L1231" s="166" t="s">
        <v>79</v>
      </c>
      <c r="M1231" s="63" t="s">
        <v>83</v>
      </c>
      <c r="N1231" s="54" t="s">
        <v>93</v>
      </c>
      <c r="O1231" s="55" t="s">
        <v>94</v>
      </c>
      <c r="P1231" s="1"/>
      <c r="Q1231" s="14" t="s">
        <v>111</v>
      </c>
      <c r="R1231" s="13" t="s">
        <v>69</v>
      </c>
      <c r="S1231" s="171" t="s">
        <v>69</v>
      </c>
      <c r="T1231" s="1"/>
      <c r="U1231" s="61" t="s">
        <v>122</v>
      </c>
      <c r="V1231" s="61" t="s">
        <v>125</v>
      </c>
      <c r="W1231" s="65" t="s">
        <v>126</v>
      </c>
      <c r="X1231" s="65" t="s">
        <v>129</v>
      </c>
      <c r="Y1231" s="64" t="s">
        <v>134</v>
      </c>
      <c r="Z1231" s="50" t="s">
        <v>150</v>
      </c>
      <c r="AA1231" s="66"/>
      <c r="AB1231" s="66"/>
      <c r="AC1231" s="67" t="s">
        <v>129</v>
      </c>
      <c r="AD1231" s="1"/>
      <c r="AE1231" s="8" t="s">
        <v>208</v>
      </c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</row>
    <row r="1232" spans="1:70" s="38" customFormat="1" ht="15.75" customHeight="1">
      <c r="A1232" s="1"/>
      <c r="B1232" s="1"/>
      <c r="C1232" s="1"/>
      <c r="D1232" s="1"/>
      <c r="E1232" s="10" t="s">
        <v>60</v>
      </c>
      <c r="F1232" s="12" t="s">
        <v>18</v>
      </c>
      <c r="G1232" s="12" t="s">
        <v>18</v>
      </c>
      <c r="H1232" s="59" t="s">
        <v>19</v>
      </c>
      <c r="I1232" s="162" t="s">
        <v>66</v>
      </c>
      <c r="J1232" s="164" t="s">
        <v>72</v>
      </c>
      <c r="K1232" s="169" t="s">
        <v>76</v>
      </c>
      <c r="L1232" s="166" t="s">
        <v>80</v>
      </c>
      <c r="M1232" s="63" t="s">
        <v>84</v>
      </c>
      <c r="N1232" s="54" t="s">
        <v>94</v>
      </c>
      <c r="O1232" s="54" t="s">
        <v>104</v>
      </c>
      <c r="P1232" s="11" t="s">
        <v>20</v>
      </c>
      <c r="Q1232" s="14" t="s">
        <v>112</v>
      </c>
      <c r="R1232" s="15" t="s">
        <v>114</v>
      </c>
      <c r="S1232" s="68" t="s">
        <v>82</v>
      </c>
      <c r="T1232" s="65" t="s">
        <v>20</v>
      </c>
      <c r="U1232" s="61" t="s">
        <v>123</v>
      </c>
      <c r="V1232" s="61" t="s">
        <v>61</v>
      </c>
      <c r="W1232" s="61" t="s">
        <v>127</v>
      </c>
      <c r="X1232" s="61" t="s">
        <v>130</v>
      </c>
      <c r="Y1232" s="64" t="s">
        <v>135</v>
      </c>
      <c r="Z1232" s="64" t="s">
        <v>151</v>
      </c>
      <c r="AA1232" s="69" t="s">
        <v>20</v>
      </c>
      <c r="AB1232" s="69" t="s">
        <v>153</v>
      </c>
      <c r="AC1232" s="70" t="s">
        <v>130</v>
      </c>
      <c r="AD1232" s="1"/>
      <c r="AE1232" s="8" t="s">
        <v>209</v>
      </c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</row>
    <row r="1233" spans="1:70" s="38" customFormat="1" ht="15.75" customHeight="1">
      <c r="A1233" s="1"/>
      <c r="B1233" s="1"/>
      <c r="C1233" s="1"/>
      <c r="D1233" s="1"/>
      <c r="E1233" s="12" t="s">
        <v>20</v>
      </c>
      <c r="F1233" s="12" t="s">
        <v>61</v>
      </c>
      <c r="G1233" s="12" t="s">
        <v>61</v>
      </c>
      <c r="H1233" s="59" t="s">
        <v>13</v>
      </c>
      <c r="I1233" s="162" t="s">
        <v>67</v>
      </c>
      <c r="J1233" s="164" t="s">
        <v>73</v>
      </c>
      <c r="K1233" s="169" t="s">
        <v>70</v>
      </c>
      <c r="L1233" s="166" t="s">
        <v>81</v>
      </c>
      <c r="M1233" s="63" t="s">
        <v>81</v>
      </c>
      <c r="N1233" s="54" t="s">
        <v>95</v>
      </c>
      <c r="O1233" s="54" t="s">
        <v>105</v>
      </c>
      <c r="P1233" s="14" t="s">
        <v>106</v>
      </c>
      <c r="Q1233" s="14" t="s">
        <v>113</v>
      </c>
      <c r="R1233" s="15" t="s">
        <v>81</v>
      </c>
      <c r="S1233" s="68" t="s">
        <v>81</v>
      </c>
      <c r="T1233" s="61" t="s">
        <v>115</v>
      </c>
      <c r="U1233" s="61" t="s">
        <v>113</v>
      </c>
      <c r="V1233" s="61" t="s">
        <v>81</v>
      </c>
      <c r="W1233" s="61" t="s">
        <v>128</v>
      </c>
      <c r="X1233" s="61" t="s">
        <v>131</v>
      </c>
      <c r="Y1233" s="64" t="s">
        <v>136</v>
      </c>
      <c r="Z1233" s="64" t="s">
        <v>152</v>
      </c>
      <c r="AA1233" s="71" t="s">
        <v>115</v>
      </c>
      <c r="AB1233" s="71" t="s">
        <v>154</v>
      </c>
      <c r="AC1233" s="70" t="s">
        <v>155</v>
      </c>
      <c r="AD1233" s="1"/>
      <c r="AE1233" s="9" t="s">
        <v>210</v>
      </c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</row>
    <row r="1234" spans="1:70" s="38" customFormat="1" ht="15.75" customHeight="1" thickBot="1">
      <c r="A1234" s="1"/>
      <c r="B1234" s="1"/>
      <c r="C1234" s="1"/>
      <c r="D1234" s="1"/>
      <c r="E1234" s="16" t="s">
        <v>37</v>
      </c>
      <c r="F1234" s="16" t="s">
        <v>37</v>
      </c>
      <c r="G1234" s="16" t="s">
        <v>37</v>
      </c>
      <c r="H1234" s="72" t="s">
        <v>37</v>
      </c>
      <c r="I1234" s="163" t="s">
        <v>37</v>
      </c>
      <c r="J1234" s="165" t="s">
        <v>37</v>
      </c>
      <c r="K1234" s="170" t="s">
        <v>37</v>
      </c>
      <c r="L1234" s="167" t="s">
        <v>37</v>
      </c>
      <c r="M1234" s="73" t="s">
        <v>37</v>
      </c>
      <c r="N1234" s="74" t="s">
        <v>96</v>
      </c>
      <c r="O1234" s="74" t="s">
        <v>37</v>
      </c>
      <c r="P1234" s="18" t="s">
        <v>107</v>
      </c>
      <c r="Q1234" s="18" t="s">
        <v>37</v>
      </c>
      <c r="R1234" s="17" t="s">
        <v>37</v>
      </c>
      <c r="S1234" s="75" t="s">
        <v>37</v>
      </c>
      <c r="T1234" s="76" t="s">
        <v>107</v>
      </c>
      <c r="U1234" s="76" t="s">
        <v>37</v>
      </c>
      <c r="V1234" s="76" t="s">
        <v>37</v>
      </c>
      <c r="W1234" s="76" t="s">
        <v>37</v>
      </c>
      <c r="X1234" s="76" t="s">
        <v>37</v>
      </c>
      <c r="Y1234" s="77" t="s">
        <v>37</v>
      </c>
      <c r="Z1234" s="77" t="s">
        <v>37</v>
      </c>
      <c r="AA1234" s="78" t="s">
        <v>107</v>
      </c>
      <c r="AB1234" s="78" t="s">
        <v>37</v>
      </c>
      <c r="AC1234" s="79" t="s">
        <v>37</v>
      </c>
      <c r="AD1234" s="1"/>
      <c r="AE1234" s="181" t="s">
        <v>211</v>
      </c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</row>
    <row r="1235" spans="1:70" s="38" customFormat="1" ht="15.75" customHeight="1" thickBot="1">
      <c r="A1235" s="1"/>
      <c r="B1235" s="197" t="s">
        <v>21</v>
      </c>
      <c r="C1235" s="198"/>
      <c r="D1235" s="80">
        <v>0</v>
      </c>
      <c r="E1235" s="81" t="s">
        <v>37</v>
      </c>
      <c r="F1235" s="82" t="s">
        <v>37</v>
      </c>
      <c r="G1235" s="83" t="s">
        <v>37</v>
      </c>
      <c r="H1235" s="83" t="s">
        <v>37</v>
      </c>
      <c r="I1235" s="19" t="s">
        <v>37</v>
      </c>
      <c r="J1235" s="19" t="s">
        <v>37</v>
      </c>
      <c r="K1235" s="84" t="s">
        <v>37</v>
      </c>
      <c r="L1235" s="84" t="s">
        <v>37</v>
      </c>
      <c r="M1235" s="85" t="s">
        <v>37</v>
      </c>
      <c r="N1235" s="19" t="s">
        <v>37</v>
      </c>
      <c r="O1235" s="81" t="s">
        <v>37</v>
      </c>
      <c r="P1235" s="82" t="s">
        <v>37</v>
      </c>
      <c r="Q1235" s="83" t="s">
        <v>37</v>
      </c>
      <c r="R1235" s="82" t="s">
        <v>37</v>
      </c>
      <c r="S1235" s="82" t="s">
        <v>37</v>
      </c>
      <c r="T1235" s="19" t="s">
        <v>37</v>
      </c>
      <c r="U1235" s="19" t="s">
        <v>37</v>
      </c>
      <c r="V1235" s="83" t="s">
        <v>37</v>
      </c>
      <c r="W1235" s="86" t="s">
        <v>37</v>
      </c>
      <c r="X1235" s="81" t="s">
        <v>37</v>
      </c>
      <c r="Y1235" s="19" t="s">
        <v>37</v>
      </c>
      <c r="Z1235" s="19" t="s">
        <v>37</v>
      </c>
      <c r="AA1235" s="19" t="s">
        <v>37</v>
      </c>
      <c r="AB1235" s="19" t="s">
        <v>37</v>
      </c>
      <c r="AC1235" s="19" t="s">
        <v>37</v>
      </c>
      <c r="AD1235" s="87" t="s">
        <v>37</v>
      </c>
      <c r="AE1235" s="88" t="s">
        <v>37</v>
      </c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</row>
    <row r="1236" spans="1:70" s="38" customFormat="1" ht="15.75" customHeight="1" thickBo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</row>
    <row r="1237" spans="1:70" s="38" customFormat="1" ht="15.75" customHeight="1" thickBot="1">
      <c r="A1237" s="1"/>
      <c r="B1237" s="1"/>
      <c r="C1237" s="1"/>
      <c r="D1237" s="1"/>
      <c r="E1237" s="89" t="s">
        <v>37</v>
      </c>
      <c r="F1237" s="89" t="s">
        <v>37</v>
      </c>
      <c r="G1237" s="89" t="s">
        <v>37</v>
      </c>
      <c r="H1237" s="89" t="s">
        <v>37</v>
      </c>
      <c r="I1237" s="89" t="s">
        <v>37</v>
      </c>
      <c r="J1237" s="89" t="s">
        <v>37</v>
      </c>
      <c r="K1237" s="89" t="s">
        <v>37</v>
      </c>
      <c r="L1237" s="89" t="s">
        <v>37</v>
      </c>
      <c r="M1237" s="89" t="s">
        <v>37</v>
      </c>
      <c r="N1237" s="89" t="s">
        <v>37</v>
      </c>
      <c r="O1237" s="89" t="s">
        <v>37</v>
      </c>
      <c r="P1237" s="89" t="s">
        <v>37</v>
      </c>
      <c r="Q1237" s="89" t="s">
        <v>37</v>
      </c>
      <c r="R1237" s="89" t="s">
        <v>37</v>
      </c>
      <c r="S1237" s="89" t="s">
        <v>37</v>
      </c>
      <c r="T1237" s="89" t="s">
        <v>37</v>
      </c>
      <c r="U1237" s="20" t="s">
        <v>37</v>
      </c>
      <c r="V1237" s="20" t="s">
        <v>37</v>
      </c>
      <c r="W1237" s="20" t="s">
        <v>37</v>
      </c>
      <c r="X1237" s="20" t="s">
        <v>37</v>
      </c>
      <c r="Y1237" s="20" t="s">
        <v>37</v>
      </c>
      <c r="Z1237" s="89" t="s">
        <v>37</v>
      </c>
      <c r="AA1237" s="89" t="s">
        <v>37</v>
      </c>
      <c r="AB1237" s="89" t="s">
        <v>37</v>
      </c>
      <c r="AC1237" s="89" t="s">
        <v>37</v>
      </c>
      <c r="AD1237" s="89" t="s">
        <v>37</v>
      </c>
      <c r="AE1237" s="89" t="s">
        <v>37</v>
      </c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</row>
    <row r="1238" spans="1:70" s="38" customFormat="1" ht="15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8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</row>
    <row r="1239" spans="1:70" s="38" customFormat="1" ht="15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8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</row>
    <row r="1240" spans="1:70" s="38" customFormat="1" ht="15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8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</row>
    <row r="1241" spans="1:70" s="38" customFormat="1" ht="15.75" customHeight="1">
      <c r="A1241" s="1"/>
      <c r="B1241" s="1"/>
      <c r="C1241" s="1"/>
      <c r="D1241" s="37"/>
      <c r="E1241" s="1"/>
      <c r="F1241" s="1"/>
      <c r="G1241" s="1"/>
      <c r="H1241" s="1"/>
      <c r="I1241" s="1"/>
      <c r="J1241" s="1"/>
      <c r="K1241" s="1"/>
      <c r="L1241" s="1"/>
      <c r="M1241" s="48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48"/>
      <c r="Z1241" s="48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</row>
    <row r="1242" spans="1:70" s="38" customFormat="1" ht="15.75" customHeight="1" thickBot="1">
      <c r="A1242" s="1"/>
      <c r="B1242" s="1"/>
      <c r="C1242" s="1"/>
      <c r="D1242" s="37"/>
      <c r="E1242" s="1"/>
      <c r="F1242" s="1"/>
      <c r="G1242" s="1"/>
      <c r="H1242" s="1"/>
      <c r="I1242" s="1"/>
      <c r="J1242" s="1"/>
      <c r="K1242" s="1"/>
      <c r="L1242" s="1"/>
      <c r="M1242" s="48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48"/>
      <c r="Z1242" s="48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</row>
    <row r="1243" spans="1:70" s="38" customFormat="1" ht="82.5" customHeight="1" thickBot="1">
      <c r="A1243" s="1"/>
      <c r="B1243" s="1"/>
      <c r="C1243" s="103" t="s">
        <v>58</v>
      </c>
      <c r="D1243" s="37"/>
      <c r="E1243" s="1"/>
      <c r="F1243" s="1"/>
      <c r="G1243" s="1"/>
      <c r="H1243" s="1"/>
      <c r="I1243" s="1"/>
      <c r="J1243" s="1"/>
      <c r="K1243" s="1"/>
      <c r="L1243" s="1"/>
      <c r="M1243" s="48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48"/>
      <c r="Z1243" s="48"/>
      <c r="AA1243" s="1"/>
      <c r="AB1243" s="1"/>
      <c r="AC1243" s="1"/>
      <c r="AD1243" s="1"/>
      <c r="AE1243" s="1"/>
      <c r="AF1243" s="137" t="s">
        <v>59</v>
      </c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</row>
    <row r="1244" spans="1:70" s="38" customFormat="1" ht="15.75" customHeight="1">
      <c r="A1244" s="1"/>
      <c r="B1244" s="1"/>
      <c r="C1244" s="1"/>
      <c r="D1244" s="37"/>
      <c r="E1244" s="1"/>
      <c r="F1244" s="1"/>
      <c r="G1244" s="1"/>
      <c r="H1244" s="1"/>
      <c r="I1244" s="1"/>
      <c r="J1244" s="1"/>
      <c r="K1244" s="1"/>
      <c r="L1244" s="1"/>
      <c r="M1244" s="48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48"/>
      <c r="Z1244" s="48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</row>
    <row r="1245" spans="1:70" s="38" customFormat="1" ht="15.75" customHeight="1">
      <c r="A1245" s="1"/>
      <c r="B1245" s="1"/>
      <c r="C1245" s="1"/>
      <c r="D1245" s="37"/>
      <c r="E1245" s="1"/>
      <c r="F1245" s="1"/>
      <c r="G1245" s="1"/>
      <c r="H1245" s="1"/>
      <c r="I1245" s="1"/>
      <c r="J1245" s="1"/>
      <c r="K1245" s="1"/>
      <c r="L1245" s="1"/>
      <c r="M1245" s="48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48"/>
      <c r="Z1245" s="48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</row>
    <row r="1246" spans="1:70" s="38" customFormat="1" ht="15.75" customHeight="1">
      <c r="A1246" s="1"/>
      <c r="B1246" s="1"/>
      <c r="C1246" s="1"/>
      <c r="D1246" s="37"/>
      <c r="E1246" s="1"/>
      <c r="F1246" s="1"/>
      <c r="G1246" s="1"/>
      <c r="H1246" s="1"/>
      <c r="I1246" s="1"/>
      <c r="J1246" s="1"/>
      <c r="K1246" s="1"/>
      <c r="L1246" s="1"/>
      <c r="M1246" s="48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48"/>
      <c r="Z1246" s="48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</row>
    <row r="1247" spans="1:70" s="38" customFormat="1" ht="15.75" customHeight="1">
      <c r="A1247" s="1"/>
      <c r="B1247" s="1"/>
      <c r="C1247" s="1"/>
      <c r="D1247" s="37"/>
      <c r="E1247" s="1"/>
      <c r="F1247" s="1"/>
      <c r="G1247" s="1"/>
      <c r="H1247" s="1"/>
      <c r="I1247" s="1"/>
      <c r="J1247" s="1"/>
      <c r="K1247" s="1"/>
      <c r="L1247" s="1"/>
      <c r="M1247" s="48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48"/>
      <c r="Z1247" s="48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</row>
    <row r="1248" spans="1:70" s="38" customFormat="1" ht="15.75" customHeight="1">
      <c r="A1248" s="1"/>
      <c r="B1248" s="1"/>
      <c r="C1248" s="1"/>
      <c r="D1248" s="37"/>
      <c r="E1248" s="1"/>
      <c r="F1248" s="1"/>
      <c r="G1248" s="1"/>
      <c r="H1248" s="1"/>
      <c r="I1248" s="1"/>
      <c r="J1248" s="1"/>
      <c r="K1248" s="1"/>
      <c r="L1248" s="1"/>
      <c r="M1248" s="48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48"/>
      <c r="Z1248" s="48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</row>
    <row r="1249" spans="1:70" s="38" customFormat="1" ht="15.75" customHeight="1">
      <c r="A1249" s="1"/>
      <c r="B1249" s="1"/>
      <c r="C1249" s="1"/>
      <c r="D1249" s="37"/>
      <c r="E1249" s="1"/>
      <c r="F1249" s="1"/>
      <c r="G1249" s="1"/>
      <c r="H1249" s="1"/>
      <c r="I1249" s="1"/>
      <c r="J1249" s="1"/>
      <c r="K1249" s="1"/>
      <c r="L1249" s="1"/>
      <c r="M1249" s="48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48"/>
      <c r="Z1249" s="48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</row>
    <row r="1250" spans="1:70" s="38" customFormat="1" ht="15.75" customHeight="1">
      <c r="A1250" s="1"/>
      <c r="B1250" s="1"/>
      <c r="C1250" s="1"/>
      <c r="D1250" s="37"/>
      <c r="E1250" s="1"/>
      <c r="F1250" s="1"/>
      <c r="G1250" s="1"/>
      <c r="H1250" s="1"/>
      <c r="I1250" s="1"/>
      <c r="J1250" s="1"/>
      <c r="K1250" s="1"/>
      <c r="L1250" s="1"/>
      <c r="M1250" s="48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48"/>
      <c r="Z1250" s="48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</row>
    <row r="1251" spans="1:70" s="38" customFormat="1" ht="15.75" customHeight="1">
      <c r="A1251" s="1"/>
      <c r="B1251" s="1"/>
      <c r="C1251" s="1"/>
      <c r="D1251" s="37"/>
      <c r="E1251" s="1"/>
      <c r="F1251" s="1"/>
      <c r="G1251" s="1"/>
      <c r="H1251" s="1"/>
      <c r="I1251" s="1"/>
      <c r="J1251" s="1"/>
      <c r="K1251" s="1"/>
      <c r="L1251" s="1"/>
      <c r="M1251" s="48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48"/>
      <c r="Z1251" s="48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</row>
    <row r="1252" spans="1:70" s="38" customFormat="1" ht="15.75" customHeight="1">
      <c r="A1252" s="1"/>
      <c r="B1252" s="1"/>
      <c r="C1252" s="1"/>
      <c r="D1252" s="37"/>
      <c r="E1252" s="1"/>
      <c r="F1252" s="1"/>
      <c r="G1252" s="1"/>
      <c r="H1252" s="1"/>
      <c r="I1252" s="1"/>
      <c r="J1252" s="1"/>
      <c r="K1252" s="1"/>
      <c r="L1252" s="1"/>
      <c r="M1252" s="48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48"/>
      <c r="Z1252" s="48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</row>
    <row r="1253" spans="1:70" s="38" customFormat="1" ht="15.75" customHeight="1">
      <c r="A1253" s="1"/>
      <c r="B1253" s="1"/>
      <c r="C1253" s="1"/>
      <c r="D1253" s="37"/>
      <c r="E1253" s="1"/>
      <c r="F1253" s="1"/>
      <c r="G1253" s="1"/>
      <c r="H1253" s="1"/>
      <c r="I1253" s="1"/>
      <c r="J1253" s="1"/>
      <c r="K1253" s="1"/>
      <c r="L1253" s="1"/>
      <c r="M1253" s="48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48"/>
      <c r="Z1253" s="48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</row>
    <row r="1254" spans="1:70" s="38" customFormat="1" ht="15.75" customHeight="1">
      <c r="A1254" s="1"/>
      <c r="B1254" s="1"/>
      <c r="C1254" s="1"/>
      <c r="D1254" s="37"/>
      <c r="E1254" s="1"/>
      <c r="F1254" s="1"/>
      <c r="G1254" s="1"/>
      <c r="H1254" s="1"/>
      <c r="I1254" s="1"/>
      <c r="J1254" s="1"/>
      <c r="K1254" s="1"/>
      <c r="L1254" s="1"/>
      <c r="M1254" s="48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48"/>
      <c r="Z1254" s="48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</row>
    <row r="1255" spans="1:70" s="38" customFormat="1" ht="15.75" customHeight="1">
      <c r="A1255" s="1"/>
      <c r="B1255" s="1"/>
      <c r="C1255" s="1"/>
      <c r="D1255" s="37"/>
      <c r="E1255" s="1"/>
      <c r="F1255" s="1"/>
      <c r="G1255" s="1"/>
      <c r="H1255" s="1"/>
      <c r="I1255" s="1"/>
      <c r="J1255" s="1"/>
      <c r="K1255" s="1"/>
      <c r="L1255" s="1"/>
      <c r="M1255" s="48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48"/>
      <c r="Z1255" s="48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</row>
    <row r="1256" spans="1:70" s="38" customFormat="1" ht="15.75" customHeight="1">
      <c r="A1256" s="1"/>
      <c r="B1256" s="1"/>
      <c r="C1256" s="1"/>
      <c r="D1256" s="37"/>
      <c r="E1256" s="1"/>
      <c r="F1256" s="1"/>
      <c r="G1256" s="1"/>
      <c r="H1256" s="1"/>
      <c r="I1256" s="1"/>
      <c r="J1256" s="1"/>
      <c r="K1256" s="1"/>
      <c r="L1256" s="1"/>
      <c r="M1256" s="48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48"/>
      <c r="Z1256" s="48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</row>
    <row r="1257" spans="1:70" s="38" customFormat="1" ht="15.75" customHeight="1">
      <c r="A1257" s="1"/>
      <c r="B1257" s="1"/>
      <c r="C1257" s="1"/>
      <c r="D1257" s="37"/>
      <c r="E1257" s="1"/>
      <c r="F1257" s="1"/>
      <c r="G1257" s="1"/>
      <c r="H1257" s="1"/>
      <c r="I1257" s="1"/>
      <c r="J1257" s="1"/>
      <c r="K1257" s="1"/>
      <c r="L1257" s="1"/>
      <c r="M1257" s="48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48"/>
      <c r="Z1257" s="48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</row>
    <row r="1258" spans="1:70" s="38" customFormat="1" ht="15.75" customHeight="1">
      <c r="A1258" s="1"/>
      <c r="B1258" s="1"/>
      <c r="C1258" s="1"/>
      <c r="D1258" s="37"/>
      <c r="E1258" s="1"/>
      <c r="F1258" s="1"/>
      <c r="G1258" s="1"/>
      <c r="H1258" s="1"/>
      <c r="I1258" s="1"/>
      <c r="J1258" s="1"/>
      <c r="K1258" s="1"/>
      <c r="L1258" s="1"/>
      <c r="M1258" s="48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48"/>
      <c r="Z1258" s="48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</row>
    <row r="1259" spans="1:70" s="38" customFormat="1" ht="15.75" customHeight="1">
      <c r="A1259" s="1"/>
      <c r="B1259" s="1"/>
      <c r="C1259" s="1"/>
      <c r="D1259" s="37"/>
      <c r="E1259" s="1"/>
      <c r="F1259" s="1"/>
      <c r="G1259" s="1"/>
      <c r="H1259" s="1"/>
      <c r="I1259" s="1"/>
      <c r="J1259" s="1"/>
      <c r="K1259" s="1"/>
      <c r="L1259" s="1"/>
      <c r="M1259" s="48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48"/>
      <c r="Z1259" s="48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</row>
    <row r="1260" spans="1:70" s="38" customFormat="1" ht="15.75" customHeight="1">
      <c r="A1260" s="1"/>
      <c r="B1260" s="1"/>
      <c r="C1260" s="1"/>
      <c r="D1260" s="37"/>
      <c r="E1260" s="1"/>
      <c r="F1260" s="1"/>
      <c r="G1260" s="1"/>
      <c r="H1260" s="1"/>
      <c r="I1260" s="1"/>
      <c r="J1260" s="1"/>
      <c r="K1260" s="1"/>
      <c r="L1260" s="1"/>
      <c r="M1260" s="48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48"/>
      <c r="Z1260" s="48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</row>
  </sheetData>
  <mergeCells count="13">
    <mergeCell ref="AD2:AE2"/>
    <mergeCell ref="AG2:AR2"/>
    <mergeCell ref="AS2:BD2"/>
    <mergeCell ref="BR1:BS2"/>
    <mergeCell ref="N1:W1"/>
    <mergeCell ref="J1:M1"/>
    <mergeCell ref="P2:S2"/>
    <mergeCell ref="T2:X2"/>
    <mergeCell ref="Y2:Z2"/>
    <mergeCell ref="AA2:AC2"/>
    <mergeCell ref="B1235:C1235"/>
    <mergeCell ref="H2:I2"/>
    <mergeCell ref="K2:M2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7"/>
  <sheetViews>
    <sheetView workbookViewId="0" topLeftCell="A1">
      <selection activeCell="E3" sqref="E3"/>
    </sheetView>
  </sheetViews>
  <sheetFormatPr defaultColWidth="9.140625" defaultRowHeight="12.75"/>
  <cols>
    <col min="1" max="1" width="13.00390625" style="26" customWidth="1"/>
    <col min="2" max="2" width="9.8515625" style="26" bestFit="1" customWidth="1"/>
    <col min="3" max="12" width="10.421875" style="26" bestFit="1" customWidth="1"/>
    <col min="13" max="13" width="10.421875" style="35" bestFit="1" customWidth="1"/>
    <col min="14" max="14" width="10.421875" style="36" customWidth="1"/>
    <col min="15" max="24" width="10.421875" style="26" bestFit="1" customWidth="1"/>
    <col min="25" max="26" width="10.421875" style="26" customWidth="1"/>
    <col min="27" max="27" width="13.00390625" style="25" customWidth="1"/>
    <col min="28" max="48" width="13.00390625" style="26" customWidth="1"/>
    <col min="49" max="49" width="10.7109375" style="26" customWidth="1"/>
    <col min="50" max="50" width="11.00390625" style="26" customWidth="1"/>
    <col min="51" max="51" width="10.140625" style="26" customWidth="1"/>
    <col min="52" max="16384" width="13.00390625" style="26" customWidth="1"/>
  </cols>
  <sheetData>
    <row r="1" spans="1:51" s="22" customFormat="1" ht="13.5" customHeight="1" thickBot="1">
      <c r="A1" s="189" t="s">
        <v>23</v>
      </c>
      <c r="B1" s="190" t="s">
        <v>55</v>
      </c>
      <c r="C1" s="115" t="s">
        <v>56</v>
      </c>
      <c r="D1" s="115" t="s">
        <v>56</v>
      </c>
      <c r="E1" s="115" t="s">
        <v>56</v>
      </c>
      <c r="F1" s="115" t="s">
        <v>56</v>
      </c>
      <c r="G1" s="115" t="s">
        <v>56</v>
      </c>
      <c r="H1" s="115" t="s">
        <v>56</v>
      </c>
      <c r="I1" s="115" t="s">
        <v>56</v>
      </c>
      <c r="J1" s="115" t="s">
        <v>56</v>
      </c>
      <c r="K1" s="115" t="s">
        <v>56</v>
      </c>
      <c r="L1" s="115" t="s">
        <v>56</v>
      </c>
      <c r="M1" s="115" t="s">
        <v>56</v>
      </c>
      <c r="N1" s="115" t="s">
        <v>56</v>
      </c>
      <c r="O1" s="116" t="s">
        <v>57</v>
      </c>
      <c r="P1" s="116" t="s">
        <v>57</v>
      </c>
      <c r="Q1" s="116" t="s">
        <v>57</v>
      </c>
      <c r="R1" s="116" t="s">
        <v>57</v>
      </c>
      <c r="S1" s="116" t="s">
        <v>57</v>
      </c>
      <c r="T1" s="116" t="s">
        <v>57</v>
      </c>
      <c r="U1" s="116" t="s">
        <v>57</v>
      </c>
      <c r="V1" s="116" t="s">
        <v>57</v>
      </c>
      <c r="W1" s="116" t="s">
        <v>57</v>
      </c>
      <c r="X1" s="116" t="s">
        <v>57</v>
      </c>
      <c r="Y1" s="116" t="s">
        <v>57</v>
      </c>
      <c r="Z1" s="116" t="s">
        <v>57</v>
      </c>
      <c r="AA1" s="21"/>
      <c r="AB1" s="115" t="s">
        <v>56</v>
      </c>
      <c r="AC1" s="115" t="s">
        <v>56</v>
      </c>
      <c r="AD1" s="115" t="s">
        <v>56</v>
      </c>
      <c r="AE1" s="115" t="s">
        <v>56</v>
      </c>
      <c r="AF1" s="115" t="s">
        <v>56</v>
      </c>
      <c r="AG1" s="115" t="s">
        <v>56</v>
      </c>
      <c r="AH1" s="115" t="s">
        <v>56</v>
      </c>
      <c r="AI1" s="115" t="s">
        <v>56</v>
      </c>
      <c r="AJ1" s="115" t="s">
        <v>56</v>
      </c>
      <c r="AK1" s="115" t="s">
        <v>56</v>
      </c>
      <c r="AL1" s="115" t="s">
        <v>56</v>
      </c>
      <c r="AM1" s="115" t="s">
        <v>56</v>
      </c>
      <c r="AN1" s="116" t="s">
        <v>57</v>
      </c>
      <c r="AO1" s="116" t="s">
        <v>57</v>
      </c>
      <c r="AP1" s="116" t="s">
        <v>57</v>
      </c>
      <c r="AQ1" s="116" t="s">
        <v>57</v>
      </c>
      <c r="AR1" s="116" t="s">
        <v>57</v>
      </c>
      <c r="AS1" s="116" t="s">
        <v>57</v>
      </c>
      <c r="AT1" s="116" t="s">
        <v>57</v>
      </c>
      <c r="AU1" s="116" t="s">
        <v>57</v>
      </c>
      <c r="AV1" s="116" t="s">
        <v>57</v>
      </c>
      <c r="AW1" s="116" t="s">
        <v>57</v>
      </c>
      <c r="AX1" s="116" t="s">
        <v>57</v>
      </c>
      <c r="AY1" s="116" t="s">
        <v>57</v>
      </c>
    </row>
    <row r="2" spans="1:51" s="24" customFormat="1" ht="13.5" thickBot="1">
      <c r="A2" s="189"/>
      <c r="B2" s="191"/>
      <c r="C2" s="117">
        <v>1</v>
      </c>
      <c r="D2" s="118">
        <v>2</v>
      </c>
      <c r="E2" s="118">
        <v>3</v>
      </c>
      <c r="F2" s="118">
        <v>4</v>
      </c>
      <c r="G2" s="118">
        <v>5</v>
      </c>
      <c r="H2" s="118">
        <v>6</v>
      </c>
      <c r="I2" s="118">
        <v>7</v>
      </c>
      <c r="J2" s="118">
        <v>8</v>
      </c>
      <c r="K2" s="118">
        <v>9</v>
      </c>
      <c r="L2" s="118">
        <v>10</v>
      </c>
      <c r="M2" s="118">
        <v>11</v>
      </c>
      <c r="N2" s="118">
        <v>12</v>
      </c>
      <c r="O2" s="119">
        <v>1</v>
      </c>
      <c r="P2" s="119">
        <v>2</v>
      </c>
      <c r="Q2" s="119">
        <v>3</v>
      </c>
      <c r="R2" s="119">
        <v>4</v>
      </c>
      <c r="S2" s="119">
        <v>5</v>
      </c>
      <c r="T2" s="119">
        <v>6</v>
      </c>
      <c r="U2" s="119">
        <v>7</v>
      </c>
      <c r="V2" s="119">
        <v>8</v>
      </c>
      <c r="W2" s="119">
        <v>9</v>
      </c>
      <c r="X2" s="119">
        <v>10</v>
      </c>
      <c r="Y2" s="119">
        <v>11</v>
      </c>
      <c r="Z2" s="120">
        <v>12</v>
      </c>
      <c r="AA2" s="23"/>
      <c r="AB2" s="126">
        <v>1</v>
      </c>
      <c r="AC2" s="127">
        <v>2</v>
      </c>
      <c r="AD2" s="127">
        <v>3</v>
      </c>
      <c r="AE2" s="127">
        <v>4</v>
      </c>
      <c r="AF2" s="127">
        <v>5</v>
      </c>
      <c r="AG2" s="127">
        <v>6</v>
      </c>
      <c r="AH2" s="127">
        <v>7</v>
      </c>
      <c r="AI2" s="127">
        <v>8</v>
      </c>
      <c r="AJ2" s="127">
        <v>9</v>
      </c>
      <c r="AK2" s="127">
        <v>10</v>
      </c>
      <c r="AL2" s="127">
        <v>11</v>
      </c>
      <c r="AM2" s="128">
        <v>12</v>
      </c>
      <c r="AN2" s="129">
        <v>1</v>
      </c>
      <c r="AO2" s="129">
        <v>2</v>
      </c>
      <c r="AP2" s="129">
        <v>3</v>
      </c>
      <c r="AQ2" s="129">
        <v>4</v>
      </c>
      <c r="AR2" s="129">
        <v>5</v>
      </c>
      <c r="AS2" s="129">
        <v>6</v>
      </c>
      <c r="AT2" s="129">
        <v>7</v>
      </c>
      <c r="AU2" s="129">
        <v>8</v>
      </c>
      <c r="AV2" s="129">
        <v>9</v>
      </c>
      <c r="AW2" s="129">
        <v>10</v>
      </c>
      <c r="AX2" s="129">
        <v>11</v>
      </c>
      <c r="AY2" s="130">
        <v>12</v>
      </c>
    </row>
    <row r="3" spans="1:51" ht="12.75">
      <c r="A3" s="108">
        <v>1</v>
      </c>
      <c r="B3" s="177">
        <v>56507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04"/>
      <c r="O3" s="30"/>
      <c r="P3" s="31"/>
      <c r="Q3" s="31"/>
      <c r="R3" s="31"/>
      <c r="S3" s="31"/>
      <c r="T3" s="31"/>
      <c r="U3" s="31"/>
      <c r="V3" s="31"/>
      <c r="W3" s="31"/>
      <c r="X3" s="31"/>
      <c r="Y3" s="31"/>
      <c r="Z3" s="110"/>
      <c r="AB3" s="158">
        <v>0</v>
      </c>
      <c r="AC3" s="29">
        <f aca="true" t="shared" si="0" ref="AC3:AC24">D3-$C3</f>
        <v>0</v>
      </c>
      <c r="AD3" s="29">
        <f aca="true" t="shared" si="1" ref="AD3:AD24">E3-$C3</f>
        <v>0</v>
      </c>
      <c r="AE3" s="29">
        <f aca="true" t="shared" si="2" ref="AE3:AE24">F3-$C3</f>
        <v>0</v>
      </c>
      <c r="AF3" s="29">
        <f aca="true" t="shared" si="3" ref="AF3:AF24">G3-$C3</f>
        <v>0</v>
      </c>
      <c r="AG3" s="29">
        <f aca="true" t="shared" si="4" ref="AG3:AG24">H3-$C3</f>
        <v>0</v>
      </c>
      <c r="AH3" s="29">
        <f aca="true" t="shared" si="5" ref="AH3:AH24">I3-$C3</f>
        <v>0</v>
      </c>
      <c r="AI3" s="29">
        <f aca="true" t="shared" si="6" ref="AI3:AI24">J3-$C3</f>
        <v>0</v>
      </c>
      <c r="AJ3" s="29">
        <f aca="true" t="shared" si="7" ref="AJ3:AJ24">K3-$C3</f>
        <v>0</v>
      </c>
      <c r="AK3" s="29">
        <f aca="true" t="shared" si="8" ref="AK3:AK24">L3-$C3</f>
        <v>0</v>
      </c>
      <c r="AL3" s="29">
        <f aca="true" t="shared" si="9" ref="AL3:AL24">M3-$C3</f>
        <v>0</v>
      </c>
      <c r="AM3" s="104">
        <f aca="true" t="shared" si="10" ref="AM3:AM24">N3-$C3</f>
        <v>0</v>
      </c>
      <c r="AN3" s="132">
        <v>0</v>
      </c>
      <c r="AO3" s="132">
        <f aca="true" t="shared" si="11" ref="AO3:AO34">P3-$O3</f>
        <v>0</v>
      </c>
      <c r="AP3" s="132">
        <f aca="true" t="shared" si="12" ref="AP3:AP34">Q3-$O3</f>
        <v>0</v>
      </c>
      <c r="AQ3" s="132">
        <f aca="true" t="shared" si="13" ref="AQ3:AQ34">R3-$O3</f>
        <v>0</v>
      </c>
      <c r="AR3" s="132">
        <f aca="true" t="shared" si="14" ref="AR3:AR34">S3-$O3</f>
        <v>0</v>
      </c>
      <c r="AS3" s="132">
        <f aca="true" t="shared" si="15" ref="AS3:AS34">T3-$O3</f>
        <v>0</v>
      </c>
      <c r="AT3" s="132">
        <f aca="true" t="shared" si="16" ref="AT3:AT34">U3-$O3</f>
        <v>0</v>
      </c>
      <c r="AU3" s="132">
        <f aca="true" t="shared" si="17" ref="AU3:AU34">V3-$O3</f>
        <v>0</v>
      </c>
      <c r="AV3" s="132">
        <f aca="true" t="shared" si="18" ref="AV3:AV34">W3-$O3</f>
        <v>0</v>
      </c>
      <c r="AW3" s="132">
        <f aca="true" t="shared" si="19" ref="AW3:AW34">X3-$O3</f>
        <v>0</v>
      </c>
      <c r="AX3" s="132">
        <f aca="true" t="shared" si="20" ref="AX3:AX34">Y3-$O3</f>
        <v>0</v>
      </c>
      <c r="AY3" s="133">
        <f aca="true" t="shared" si="21" ref="AY3:AY34">Z3-$O3</f>
        <v>0</v>
      </c>
    </row>
    <row r="4" spans="1:51" ht="12.75">
      <c r="A4" s="108">
        <v>2</v>
      </c>
      <c r="B4" s="177">
        <v>56508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05"/>
      <c r="O4" s="111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28"/>
      <c r="AB4" s="159">
        <v>0</v>
      </c>
      <c r="AC4" s="27">
        <f t="shared" si="0"/>
        <v>0</v>
      </c>
      <c r="AD4" s="27">
        <f t="shared" si="1"/>
        <v>0</v>
      </c>
      <c r="AE4" s="27">
        <f t="shared" si="2"/>
        <v>0</v>
      </c>
      <c r="AF4" s="27">
        <f t="shared" si="3"/>
        <v>0</v>
      </c>
      <c r="AG4" s="27">
        <f t="shared" si="4"/>
        <v>0</v>
      </c>
      <c r="AH4" s="27">
        <f t="shared" si="5"/>
        <v>0</v>
      </c>
      <c r="AI4" s="27">
        <f t="shared" si="6"/>
        <v>0</v>
      </c>
      <c r="AJ4" s="27">
        <f t="shared" si="7"/>
        <v>0</v>
      </c>
      <c r="AK4" s="27">
        <f t="shared" si="8"/>
        <v>0</v>
      </c>
      <c r="AL4" s="27">
        <f t="shared" si="9"/>
        <v>0</v>
      </c>
      <c r="AM4" s="105">
        <f t="shared" si="10"/>
        <v>0</v>
      </c>
      <c r="AN4" s="131">
        <v>0</v>
      </c>
      <c r="AO4" s="131">
        <f t="shared" si="11"/>
        <v>0</v>
      </c>
      <c r="AP4" s="131">
        <f t="shared" si="12"/>
        <v>0</v>
      </c>
      <c r="AQ4" s="131">
        <f t="shared" si="13"/>
        <v>0</v>
      </c>
      <c r="AR4" s="131">
        <f t="shared" si="14"/>
        <v>0</v>
      </c>
      <c r="AS4" s="131">
        <f t="shared" si="15"/>
        <v>0</v>
      </c>
      <c r="AT4" s="131">
        <f t="shared" si="16"/>
        <v>0</v>
      </c>
      <c r="AU4" s="131">
        <f t="shared" si="17"/>
        <v>0</v>
      </c>
      <c r="AV4" s="131">
        <f t="shared" si="18"/>
        <v>0</v>
      </c>
      <c r="AW4" s="131">
        <f t="shared" si="19"/>
        <v>0</v>
      </c>
      <c r="AX4" s="131">
        <f t="shared" si="20"/>
        <v>0</v>
      </c>
      <c r="AY4" s="134">
        <f t="shared" si="21"/>
        <v>0</v>
      </c>
    </row>
    <row r="5" spans="1:51" ht="12.75">
      <c r="A5" s="108">
        <v>3</v>
      </c>
      <c r="B5" s="177">
        <v>56509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05"/>
      <c r="O5" s="111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28"/>
      <c r="AB5" s="159">
        <v>0</v>
      </c>
      <c r="AC5" s="27">
        <f t="shared" si="0"/>
        <v>0</v>
      </c>
      <c r="AD5" s="27">
        <f t="shared" si="1"/>
        <v>0</v>
      </c>
      <c r="AE5" s="27">
        <f t="shared" si="2"/>
        <v>0</v>
      </c>
      <c r="AF5" s="27">
        <f t="shared" si="3"/>
        <v>0</v>
      </c>
      <c r="AG5" s="27">
        <f t="shared" si="4"/>
        <v>0</v>
      </c>
      <c r="AH5" s="27">
        <f t="shared" si="5"/>
        <v>0</v>
      </c>
      <c r="AI5" s="27">
        <f t="shared" si="6"/>
        <v>0</v>
      </c>
      <c r="AJ5" s="27">
        <f t="shared" si="7"/>
        <v>0</v>
      </c>
      <c r="AK5" s="27">
        <f t="shared" si="8"/>
        <v>0</v>
      </c>
      <c r="AL5" s="27">
        <f t="shared" si="9"/>
        <v>0</v>
      </c>
      <c r="AM5" s="105">
        <f t="shared" si="10"/>
        <v>0</v>
      </c>
      <c r="AN5" s="131">
        <v>0</v>
      </c>
      <c r="AO5" s="131">
        <f t="shared" si="11"/>
        <v>0</v>
      </c>
      <c r="AP5" s="131">
        <f t="shared" si="12"/>
        <v>0</v>
      </c>
      <c r="AQ5" s="131">
        <f t="shared" si="13"/>
        <v>0</v>
      </c>
      <c r="AR5" s="131">
        <f t="shared" si="14"/>
        <v>0</v>
      </c>
      <c r="AS5" s="131">
        <f t="shared" si="15"/>
        <v>0</v>
      </c>
      <c r="AT5" s="131">
        <f t="shared" si="16"/>
        <v>0</v>
      </c>
      <c r="AU5" s="131">
        <f t="shared" si="17"/>
        <v>0</v>
      </c>
      <c r="AV5" s="131">
        <f t="shared" si="18"/>
        <v>0</v>
      </c>
      <c r="AW5" s="131">
        <f t="shared" si="19"/>
        <v>0</v>
      </c>
      <c r="AX5" s="131">
        <f t="shared" si="20"/>
        <v>0</v>
      </c>
      <c r="AY5" s="134">
        <f t="shared" si="21"/>
        <v>0</v>
      </c>
    </row>
    <row r="6" spans="1:51" ht="12.75">
      <c r="A6" s="108">
        <v>4</v>
      </c>
      <c r="B6" s="177">
        <v>56510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05"/>
      <c r="O6" s="111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28"/>
      <c r="AB6" s="159">
        <v>0</v>
      </c>
      <c r="AC6" s="27">
        <f t="shared" si="0"/>
        <v>0</v>
      </c>
      <c r="AD6" s="27">
        <f t="shared" si="1"/>
        <v>0</v>
      </c>
      <c r="AE6" s="27">
        <f t="shared" si="2"/>
        <v>0</v>
      </c>
      <c r="AF6" s="27">
        <f t="shared" si="3"/>
        <v>0</v>
      </c>
      <c r="AG6" s="27">
        <f t="shared" si="4"/>
        <v>0</v>
      </c>
      <c r="AH6" s="27">
        <f t="shared" si="5"/>
        <v>0</v>
      </c>
      <c r="AI6" s="27">
        <f t="shared" si="6"/>
        <v>0</v>
      </c>
      <c r="AJ6" s="27">
        <f t="shared" si="7"/>
        <v>0</v>
      </c>
      <c r="AK6" s="27">
        <f t="shared" si="8"/>
        <v>0</v>
      </c>
      <c r="AL6" s="27">
        <f t="shared" si="9"/>
        <v>0</v>
      </c>
      <c r="AM6" s="105">
        <f t="shared" si="10"/>
        <v>0</v>
      </c>
      <c r="AN6" s="131">
        <v>0</v>
      </c>
      <c r="AO6" s="131">
        <f t="shared" si="11"/>
        <v>0</v>
      </c>
      <c r="AP6" s="131">
        <f t="shared" si="12"/>
        <v>0</v>
      </c>
      <c r="AQ6" s="131">
        <f t="shared" si="13"/>
        <v>0</v>
      </c>
      <c r="AR6" s="131">
        <f t="shared" si="14"/>
        <v>0</v>
      </c>
      <c r="AS6" s="131">
        <f t="shared" si="15"/>
        <v>0</v>
      </c>
      <c r="AT6" s="131">
        <f t="shared" si="16"/>
        <v>0</v>
      </c>
      <c r="AU6" s="131">
        <f t="shared" si="17"/>
        <v>0</v>
      </c>
      <c r="AV6" s="131">
        <f t="shared" si="18"/>
        <v>0</v>
      </c>
      <c r="AW6" s="131">
        <f t="shared" si="19"/>
        <v>0</v>
      </c>
      <c r="AX6" s="131">
        <f t="shared" si="20"/>
        <v>0</v>
      </c>
      <c r="AY6" s="134">
        <f t="shared" si="21"/>
        <v>0</v>
      </c>
    </row>
    <row r="7" spans="1:51" ht="12.75">
      <c r="A7" s="108">
        <v>5</v>
      </c>
      <c r="B7" s="177">
        <v>56511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05"/>
      <c r="O7" s="111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28"/>
      <c r="AB7" s="159">
        <v>0</v>
      </c>
      <c r="AC7" s="27">
        <f t="shared" si="0"/>
        <v>0</v>
      </c>
      <c r="AD7" s="27">
        <f t="shared" si="1"/>
        <v>0</v>
      </c>
      <c r="AE7" s="27">
        <f t="shared" si="2"/>
        <v>0</v>
      </c>
      <c r="AF7" s="27">
        <f t="shared" si="3"/>
        <v>0</v>
      </c>
      <c r="AG7" s="27">
        <f t="shared" si="4"/>
        <v>0</v>
      </c>
      <c r="AH7" s="27">
        <f t="shared" si="5"/>
        <v>0</v>
      </c>
      <c r="AI7" s="27">
        <f t="shared" si="6"/>
        <v>0</v>
      </c>
      <c r="AJ7" s="27">
        <f t="shared" si="7"/>
        <v>0</v>
      </c>
      <c r="AK7" s="27">
        <f t="shared" si="8"/>
        <v>0</v>
      </c>
      <c r="AL7" s="27">
        <f t="shared" si="9"/>
        <v>0</v>
      </c>
      <c r="AM7" s="105">
        <f t="shared" si="10"/>
        <v>0</v>
      </c>
      <c r="AN7" s="131">
        <v>0</v>
      </c>
      <c r="AO7" s="131">
        <f t="shared" si="11"/>
        <v>0</v>
      </c>
      <c r="AP7" s="131">
        <f t="shared" si="12"/>
        <v>0</v>
      </c>
      <c r="AQ7" s="131">
        <f t="shared" si="13"/>
        <v>0</v>
      </c>
      <c r="AR7" s="131">
        <f t="shared" si="14"/>
        <v>0</v>
      </c>
      <c r="AS7" s="131">
        <f t="shared" si="15"/>
        <v>0</v>
      </c>
      <c r="AT7" s="131">
        <f t="shared" si="16"/>
        <v>0</v>
      </c>
      <c r="AU7" s="131">
        <f t="shared" si="17"/>
        <v>0</v>
      </c>
      <c r="AV7" s="131">
        <f t="shared" si="18"/>
        <v>0</v>
      </c>
      <c r="AW7" s="131">
        <f t="shared" si="19"/>
        <v>0</v>
      </c>
      <c r="AX7" s="131">
        <f t="shared" si="20"/>
        <v>0</v>
      </c>
      <c r="AY7" s="134">
        <f t="shared" si="21"/>
        <v>0</v>
      </c>
    </row>
    <row r="8" spans="1:51" ht="12.75">
      <c r="A8" s="108">
        <v>6</v>
      </c>
      <c r="B8" s="177">
        <v>56512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05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28"/>
      <c r="AB8" s="159">
        <v>0</v>
      </c>
      <c r="AC8" s="27">
        <f t="shared" si="0"/>
        <v>0</v>
      </c>
      <c r="AD8" s="27">
        <f t="shared" si="1"/>
        <v>0</v>
      </c>
      <c r="AE8" s="27">
        <f t="shared" si="2"/>
        <v>0</v>
      </c>
      <c r="AF8" s="27">
        <f t="shared" si="3"/>
        <v>0</v>
      </c>
      <c r="AG8" s="27">
        <f t="shared" si="4"/>
        <v>0</v>
      </c>
      <c r="AH8" s="27">
        <f t="shared" si="5"/>
        <v>0</v>
      </c>
      <c r="AI8" s="27">
        <f t="shared" si="6"/>
        <v>0</v>
      </c>
      <c r="AJ8" s="27">
        <f t="shared" si="7"/>
        <v>0</v>
      </c>
      <c r="AK8" s="27">
        <f t="shared" si="8"/>
        <v>0</v>
      </c>
      <c r="AL8" s="27">
        <f t="shared" si="9"/>
        <v>0</v>
      </c>
      <c r="AM8" s="105">
        <f t="shared" si="10"/>
        <v>0</v>
      </c>
      <c r="AN8" s="131">
        <v>0</v>
      </c>
      <c r="AO8" s="131">
        <f t="shared" si="11"/>
        <v>0</v>
      </c>
      <c r="AP8" s="131">
        <f t="shared" si="12"/>
        <v>0</v>
      </c>
      <c r="AQ8" s="131">
        <f t="shared" si="13"/>
        <v>0</v>
      </c>
      <c r="AR8" s="131">
        <f t="shared" si="14"/>
        <v>0</v>
      </c>
      <c r="AS8" s="131">
        <f t="shared" si="15"/>
        <v>0</v>
      </c>
      <c r="AT8" s="131">
        <f t="shared" si="16"/>
        <v>0</v>
      </c>
      <c r="AU8" s="131">
        <f t="shared" si="17"/>
        <v>0</v>
      </c>
      <c r="AV8" s="131">
        <f t="shared" si="18"/>
        <v>0</v>
      </c>
      <c r="AW8" s="131">
        <f t="shared" si="19"/>
        <v>0</v>
      </c>
      <c r="AX8" s="131">
        <f t="shared" si="20"/>
        <v>0</v>
      </c>
      <c r="AY8" s="134">
        <f t="shared" si="21"/>
        <v>0</v>
      </c>
    </row>
    <row r="9" spans="1:51" ht="12.75">
      <c r="A9" s="108">
        <v>7</v>
      </c>
      <c r="B9" s="177">
        <v>56513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05"/>
      <c r="O9" s="111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28"/>
      <c r="AB9" s="159">
        <v>0</v>
      </c>
      <c r="AC9" s="27">
        <f t="shared" si="0"/>
        <v>0</v>
      </c>
      <c r="AD9" s="27">
        <f t="shared" si="1"/>
        <v>0</v>
      </c>
      <c r="AE9" s="27">
        <f t="shared" si="2"/>
        <v>0</v>
      </c>
      <c r="AF9" s="27">
        <f t="shared" si="3"/>
        <v>0</v>
      </c>
      <c r="AG9" s="27">
        <f t="shared" si="4"/>
        <v>0</v>
      </c>
      <c r="AH9" s="27">
        <f t="shared" si="5"/>
        <v>0</v>
      </c>
      <c r="AI9" s="27">
        <f t="shared" si="6"/>
        <v>0</v>
      </c>
      <c r="AJ9" s="27">
        <f t="shared" si="7"/>
        <v>0</v>
      </c>
      <c r="AK9" s="27">
        <f t="shared" si="8"/>
        <v>0</v>
      </c>
      <c r="AL9" s="27">
        <f t="shared" si="9"/>
        <v>0</v>
      </c>
      <c r="AM9" s="105">
        <f t="shared" si="10"/>
        <v>0</v>
      </c>
      <c r="AN9" s="131">
        <v>0</v>
      </c>
      <c r="AO9" s="131">
        <f t="shared" si="11"/>
        <v>0</v>
      </c>
      <c r="AP9" s="131">
        <f t="shared" si="12"/>
        <v>0</v>
      </c>
      <c r="AQ9" s="131">
        <f t="shared" si="13"/>
        <v>0</v>
      </c>
      <c r="AR9" s="131">
        <f t="shared" si="14"/>
        <v>0</v>
      </c>
      <c r="AS9" s="131">
        <f t="shared" si="15"/>
        <v>0</v>
      </c>
      <c r="AT9" s="131">
        <f t="shared" si="16"/>
        <v>0</v>
      </c>
      <c r="AU9" s="131">
        <f t="shared" si="17"/>
        <v>0</v>
      </c>
      <c r="AV9" s="131">
        <f t="shared" si="18"/>
        <v>0</v>
      </c>
      <c r="AW9" s="131">
        <f t="shared" si="19"/>
        <v>0</v>
      </c>
      <c r="AX9" s="131">
        <f t="shared" si="20"/>
        <v>0</v>
      </c>
      <c r="AY9" s="134">
        <f t="shared" si="21"/>
        <v>0</v>
      </c>
    </row>
    <row r="10" spans="1:51" ht="12.75">
      <c r="A10" s="108">
        <v>8</v>
      </c>
      <c r="B10" s="177">
        <v>56514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05"/>
      <c r="O10" s="111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28"/>
      <c r="AB10" s="159">
        <v>0</v>
      </c>
      <c r="AC10" s="27">
        <f t="shared" si="0"/>
        <v>0</v>
      </c>
      <c r="AD10" s="27">
        <f t="shared" si="1"/>
        <v>0</v>
      </c>
      <c r="AE10" s="27">
        <f t="shared" si="2"/>
        <v>0</v>
      </c>
      <c r="AF10" s="27">
        <f t="shared" si="3"/>
        <v>0</v>
      </c>
      <c r="AG10" s="27">
        <f t="shared" si="4"/>
        <v>0</v>
      </c>
      <c r="AH10" s="27">
        <f t="shared" si="5"/>
        <v>0</v>
      </c>
      <c r="AI10" s="27">
        <f t="shared" si="6"/>
        <v>0</v>
      </c>
      <c r="AJ10" s="27">
        <f t="shared" si="7"/>
        <v>0</v>
      </c>
      <c r="AK10" s="27">
        <f t="shared" si="8"/>
        <v>0</v>
      </c>
      <c r="AL10" s="27">
        <f t="shared" si="9"/>
        <v>0</v>
      </c>
      <c r="AM10" s="105">
        <f t="shared" si="10"/>
        <v>0</v>
      </c>
      <c r="AN10" s="131">
        <v>0</v>
      </c>
      <c r="AO10" s="131">
        <f t="shared" si="11"/>
        <v>0</v>
      </c>
      <c r="AP10" s="131">
        <f t="shared" si="12"/>
        <v>0</v>
      </c>
      <c r="AQ10" s="131">
        <f t="shared" si="13"/>
        <v>0</v>
      </c>
      <c r="AR10" s="131">
        <f t="shared" si="14"/>
        <v>0</v>
      </c>
      <c r="AS10" s="131">
        <f t="shared" si="15"/>
        <v>0</v>
      </c>
      <c r="AT10" s="131">
        <f t="shared" si="16"/>
        <v>0</v>
      </c>
      <c r="AU10" s="131">
        <f t="shared" si="17"/>
        <v>0</v>
      </c>
      <c r="AV10" s="131">
        <f t="shared" si="18"/>
        <v>0</v>
      </c>
      <c r="AW10" s="131">
        <f t="shared" si="19"/>
        <v>0</v>
      </c>
      <c r="AX10" s="131">
        <f t="shared" si="20"/>
        <v>0</v>
      </c>
      <c r="AY10" s="134">
        <f t="shared" si="21"/>
        <v>0</v>
      </c>
    </row>
    <row r="11" spans="1:51" ht="12.75">
      <c r="A11" s="108">
        <v>9</v>
      </c>
      <c r="B11" s="177">
        <v>56515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05"/>
      <c r="O11" s="111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28"/>
      <c r="AB11" s="159">
        <v>0</v>
      </c>
      <c r="AC11" s="27">
        <f t="shared" si="0"/>
        <v>0</v>
      </c>
      <c r="AD11" s="27">
        <f t="shared" si="1"/>
        <v>0</v>
      </c>
      <c r="AE11" s="27">
        <f t="shared" si="2"/>
        <v>0</v>
      </c>
      <c r="AF11" s="27">
        <f t="shared" si="3"/>
        <v>0</v>
      </c>
      <c r="AG11" s="27">
        <f t="shared" si="4"/>
        <v>0</v>
      </c>
      <c r="AH11" s="27">
        <f t="shared" si="5"/>
        <v>0</v>
      </c>
      <c r="AI11" s="27">
        <f t="shared" si="6"/>
        <v>0</v>
      </c>
      <c r="AJ11" s="27">
        <f t="shared" si="7"/>
        <v>0</v>
      </c>
      <c r="AK11" s="27">
        <f t="shared" si="8"/>
        <v>0</v>
      </c>
      <c r="AL11" s="27">
        <f t="shared" si="9"/>
        <v>0</v>
      </c>
      <c r="AM11" s="105">
        <f t="shared" si="10"/>
        <v>0</v>
      </c>
      <c r="AN11" s="131">
        <v>0</v>
      </c>
      <c r="AO11" s="131">
        <f t="shared" si="11"/>
        <v>0</v>
      </c>
      <c r="AP11" s="131">
        <f t="shared" si="12"/>
        <v>0</v>
      </c>
      <c r="AQ11" s="131">
        <f t="shared" si="13"/>
        <v>0</v>
      </c>
      <c r="AR11" s="131">
        <f t="shared" si="14"/>
        <v>0</v>
      </c>
      <c r="AS11" s="131">
        <f t="shared" si="15"/>
        <v>0</v>
      </c>
      <c r="AT11" s="131">
        <f t="shared" si="16"/>
        <v>0</v>
      </c>
      <c r="AU11" s="131">
        <f t="shared" si="17"/>
        <v>0</v>
      </c>
      <c r="AV11" s="131">
        <f t="shared" si="18"/>
        <v>0</v>
      </c>
      <c r="AW11" s="131">
        <f t="shared" si="19"/>
        <v>0</v>
      </c>
      <c r="AX11" s="131">
        <f t="shared" si="20"/>
        <v>0</v>
      </c>
      <c r="AY11" s="134">
        <f t="shared" si="21"/>
        <v>0</v>
      </c>
    </row>
    <row r="12" spans="1:51" ht="12.75">
      <c r="A12" s="108">
        <v>10</v>
      </c>
      <c r="B12" s="177">
        <v>56516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05"/>
      <c r="O12" s="111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28"/>
      <c r="AB12" s="159">
        <v>0</v>
      </c>
      <c r="AC12" s="27">
        <f t="shared" si="0"/>
        <v>0</v>
      </c>
      <c r="AD12" s="27">
        <f t="shared" si="1"/>
        <v>0</v>
      </c>
      <c r="AE12" s="27">
        <f t="shared" si="2"/>
        <v>0</v>
      </c>
      <c r="AF12" s="27">
        <f t="shared" si="3"/>
        <v>0</v>
      </c>
      <c r="AG12" s="27">
        <f t="shared" si="4"/>
        <v>0</v>
      </c>
      <c r="AH12" s="27">
        <f t="shared" si="5"/>
        <v>0</v>
      </c>
      <c r="AI12" s="27">
        <f t="shared" si="6"/>
        <v>0</v>
      </c>
      <c r="AJ12" s="27">
        <f t="shared" si="7"/>
        <v>0</v>
      </c>
      <c r="AK12" s="27">
        <f t="shared" si="8"/>
        <v>0</v>
      </c>
      <c r="AL12" s="27">
        <f t="shared" si="9"/>
        <v>0</v>
      </c>
      <c r="AM12" s="105">
        <f t="shared" si="10"/>
        <v>0</v>
      </c>
      <c r="AN12" s="131">
        <v>0</v>
      </c>
      <c r="AO12" s="131">
        <f t="shared" si="11"/>
        <v>0</v>
      </c>
      <c r="AP12" s="131">
        <f t="shared" si="12"/>
        <v>0</v>
      </c>
      <c r="AQ12" s="131">
        <f t="shared" si="13"/>
        <v>0</v>
      </c>
      <c r="AR12" s="131">
        <f t="shared" si="14"/>
        <v>0</v>
      </c>
      <c r="AS12" s="131">
        <f t="shared" si="15"/>
        <v>0</v>
      </c>
      <c r="AT12" s="131">
        <f t="shared" si="16"/>
        <v>0</v>
      </c>
      <c r="AU12" s="131">
        <f t="shared" si="17"/>
        <v>0</v>
      </c>
      <c r="AV12" s="131">
        <f t="shared" si="18"/>
        <v>0</v>
      </c>
      <c r="AW12" s="131">
        <f t="shared" si="19"/>
        <v>0</v>
      </c>
      <c r="AX12" s="131">
        <f t="shared" si="20"/>
        <v>0</v>
      </c>
      <c r="AY12" s="134">
        <f t="shared" si="21"/>
        <v>0</v>
      </c>
    </row>
    <row r="13" spans="1:51" ht="12.75">
      <c r="A13" s="108">
        <v>11</v>
      </c>
      <c r="B13" s="177">
        <v>56517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05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28"/>
      <c r="AB13" s="159">
        <v>0</v>
      </c>
      <c r="AC13" s="27">
        <f t="shared" si="0"/>
        <v>0</v>
      </c>
      <c r="AD13" s="27">
        <f t="shared" si="1"/>
        <v>0</v>
      </c>
      <c r="AE13" s="27">
        <f t="shared" si="2"/>
        <v>0</v>
      </c>
      <c r="AF13" s="27">
        <f t="shared" si="3"/>
        <v>0</v>
      </c>
      <c r="AG13" s="27">
        <f t="shared" si="4"/>
        <v>0</v>
      </c>
      <c r="AH13" s="27">
        <f t="shared" si="5"/>
        <v>0</v>
      </c>
      <c r="AI13" s="27">
        <f t="shared" si="6"/>
        <v>0</v>
      </c>
      <c r="AJ13" s="27">
        <f t="shared" si="7"/>
        <v>0</v>
      </c>
      <c r="AK13" s="27">
        <f t="shared" si="8"/>
        <v>0</v>
      </c>
      <c r="AL13" s="27">
        <f t="shared" si="9"/>
        <v>0</v>
      </c>
      <c r="AM13" s="105">
        <f t="shared" si="10"/>
        <v>0</v>
      </c>
      <c r="AN13" s="131">
        <v>0</v>
      </c>
      <c r="AO13" s="131">
        <f t="shared" si="11"/>
        <v>0</v>
      </c>
      <c r="AP13" s="131">
        <f t="shared" si="12"/>
        <v>0</v>
      </c>
      <c r="AQ13" s="131">
        <f t="shared" si="13"/>
        <v>0</v>
      </c>
      <c r="AR13" s="131">
        <f t="shared" si="14"/>
        <v>0</v>
      </c>
      <c r="AS13" s="131">
        <f t="shared" si="15"/>
        <v>0</v>
      </c>
      <c r="AT13" s="131">
        <f t="shared" si="16"/>
        <v>0</v>
      </c>
      <c r="AU13" s="131">
        <f t="shared" si="17"/>
        <v>0</v>
      </c>
      <c r="AV13" s="131">
        <f t="shared" si="18"/>
        <v>0</v>
      </c>
      <c r="AW13" s="131">
        <f t="shared" si="19"/>
        <v>0</v>
      </c>
      <c r="AX13" s="131">
        <f t="shared" si="20"/>
        <v>0</v>
      </c>
      <c r="AY13" s="134">
        <f t="shared" si="21"/>
        <v>0</v>
      </c>
    </row>
    <row r="14" spans="1:51" ht="12.75">
      <c r="A14" s="108">
        <v>12</v>
      </c>
      <c r="B14" s="177">
        <v>56518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105"/>
      <c r="O14" s="111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28"/>
      <c r="AB14" s="159">
        <v>0</v>
      </c>
      <c r="AC14" s="27">
        <f t="shared" si="0"/>
        <v>0</v>
      </c>
      <c r="AD14" s="27">
        <f t="shared" si="1"/>
        <v>0</v>
      </c>
      <c r="AE14" s="27">
        <f t="shared" si="2"/>
        <v>0</v>
      </c>
      <c r="AF14" s="27">
        <f t="shared" si="3"/>
        <v>0</v>
      </c>
      <c r="AG14" s="27">
        <f t="shared" si="4"/>
        <v>0</v>
      </c>
      <c r="AH14" s="27">
        <f t="shared" si="5"/>
        <v>0</v>
      </c>
      <c r="AI14" s="27">
        <f t="shared" si="6"/>
        <v>0</v>
      </c>
      <c r="AJ14" s="27">
        <f t="shared" si="7"/>
        <v>0</v>
      </c>
      <c r="AK14" s="27">
        <f t="shared" si="8"/>
        <v>0</v>
      </c>
      <c r="AL14" s="27">
        <f t="shared" si="9"/>
        <v>0</v>
      </c>
      <c r="AM14" s="105">
        <f t="shared" si="10"/>
        <v>0</v>
      </c>
      <c r="AN14" s="131">
        <v>0</v>
      </c>
      <c r="AO14" s="131">
        <f t="shared" si="11"/>
        <v>0</v>
      </c>
      <c r="AP14" s="131">
        <f t="shared" si="12"/>
        <v>0</v>
      </c>
      <c r="AQ14" s="131">
        <f t="shared" si="13"/>
        <v>0</v>
      </c>
      <c r="AR14" s="131">
        <f t="shared" si="14"/>
        <v>0</v>
      </c>
      <c r="AS14" s="131">
        <f t="shared" si="15"/>
        <v>0</v>
      </c>
      <c r="AT14" s="131">
        <f t="shared" si="16"/>
        <v>0</v>
      </c>
      <c r="AU14" s="131">
        <f t="shared" si="17"/>
        <v>0</v>
      </c>
      <c r="AV14" s="131">
        <f t="shared" si="18"/>
        <v>0</v>
      </c>
      <c r="AW14" s="131">
        <f t="shared" si="19"/>
        <v>0</v>
      </c>
      <c r="AX14" s="131">
        <f t="shared" si="20"/>
        <v>0</v>
      </c>
      <c r="AY14" s="134">
        <f t="shared" si="21"/>
        <v>0</v>
      </c>
    </row>
    <row r="15" spans="1:51" ht="12.75">
      <c r="A15" s="108">
        <v>13</v>
      </c>
      <c r="B15" s="177">
        <v>56519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05"/>
      <c r="O15" s="111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28"/>
      <c r="AB15" s="159">
        <v>0</v>
      </c>
      <c r="AC15" s="27">
        <f t="shared" si="0"/>
        <v>0</v>
      </c>
      <c r="AD15" s="27">
        <f t="shared" si="1"/>
        <v>0</v>
      </c>
      <c r="AE15" s="27">
        <f t="shared" si="2"/>
        <v>0</v>
      </c>
      <c r="AF15" s="27">
        <f t="shared" si="3"/>
        <v>0</v>
      </c>
      <c r="AG15" s="27">
        <f t="shared" si="4"/>
        <v>0</v>
      </c>
      <c r="AH15" s="27">
        <f t="shared" si="5"/>
        <v>0</v>
      </c>
      <c r="AI15" s="27">
        <f t="shared" si="6"/>
        <v>0</v>
      </c>
      <c r="AJ15" s="27">
        <f t="shared" si="7"/>
        <v>0</v>
      </c>
      <c r="AK15" s="27">
        <f t="shared" si="8"/>
        <v>0</v>
      </c>
      <c r="AL15" s="27">
        <f t="shared" si="9"/>
        <v>0</v>
      </c>
      <c r="AM15" s="105">
        <f t="shared" si="10"/>
        <v>0</v>
      </c>
      <c r="AN15" s="131">
        <v>0</v>
      </c>
      <c r="AO15" s="131">
        <f t="shared" si="11"/>
        <v>0</v>
      </c>
      <c r="AP15" s="131">
        <f t="shared" si="12"/>
        <v>0</v>
      </c>
      <c r="AQ15" s="131">
        <f t="shared" si="13"/>
        <v>0</v>
      </c>
      <c r="AR15" s="131">
        <f t="shared" si="14"/>
        <v>0</v>
      </c>
      <c r="AS15" s="131">
        <f t="shared" si="15"/>
        <v>0</v>
      </c>
      <c r="AT15" s="131">
        <f t="shared" si="16"/>
        <v>0</v>
      </c>
      <c r="AU15" s="131">
        <f t="shared" si="17"/>
        <v>0</v>
      </c>
      <c r="AV15" s="131">
        <f t="shared" si="18"/>
        <v>0</v>
      </c>
      <c r="AW15" s="131">
        <f t="shared" si="19"/>
        <v>0</v>
      </c>
      <c r="AX15" s="131">
        <f t="shared" si="20"/>
        <v>0</v>
      </c>
      <c r="AY15" s="134">
        <f t="shared" si="21"/>
        <v>0</v>
      </c>
    </row>
    <row r="16" spans="1:51" ht="12.75">
      <c r="A16" s="108">
        <v>14</v>
      </c>
      <c r="B16" s="177">
        <v>56520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05"/>
      <c r="O16" s="111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28"/>
      <c r="AB16" s="159">
        <v>0</v>
      </c>
      <c r="AC16" s="27">
        <f t="shared" si="0"/>
        <v>0</v>
      </c>
      <c r="AD16" s="27">
        <f t="shared" si="1"/>
        <v>0</v>
      </c>
      <c r="AE16" s="27">
        <f t="shared" si="2"/>
        <v>0</v>
      </c>
      <c r="AF16" s="27">
        <f t="shared" si="3"/>
        <v>0</v>
      </c>
      <c r="AG16" s="27">
        <f t="shared" si="4"/>
        <v>0</v>
      </c>
      <c r="AH16" s="27">
        <f t="shared" si="5"/>
        <v>0</v>
      </c>
      <c r="AI16" s="27">
        <f t="shared" si="6"/>
        <v>0</v>
      </c>
      <c r="AJ16" s="27">
        <f t="shared" si="7"/>
        <v>0</v>
      </c>
      <c r="AK16" s="27">
        <f t="shared" si="8"/>
        <v>0</v>
      </c>
      <c r="AL16" s="27">
        <f t="shared" si="9"/>
        <v>0</v>
      </c>
      <c r="AM16" s="105">
        <f t="shared" si="10"/>
        <v>0</v>
      </c>
      <c r="AN16" s="131">
        <v>0</v>
      </c>
      <c r="AO16" s="131">
        <f t="shared" si="11"/>
        <v>0</v>
      </c>
      <c r="AP16" s="131">
        <f t="shared" si="12"/>
        <v>0</v>
      </c>
      <c r="AQ16" s="131">
        <f t="shared" si="13"/>
        <v>0</v>
      </c>
      <c r="AR16" s="131">
        <f t="shared" si="14"/>
        <v>0</v>
      </c>
      <c r="AS16" s="131">
        <f t="shared" si="15"/>
        <v>0</v>
      </c>
      <c r="AT16" s="131">
        <f t="shared" si="16"/>
        <v>0</v>
      </c>
      <c r="AU16" s="131">
        <f t="shared" si="17"/>
        <v>0</v>
      </c>
      <c r="AV16" s="131">
        <f t="shared" si="18"/>
        <v>0</v>
      </c>
      <c r="AW16" s="131">
        <f t="shared" si="19"/>
        <v>0</v>
      </c>
      <c r="AX16" s="131">
        <f t="shared" si="20"/>
        <v>0</v>
      </c>
      <c r="AY16" s="134">
        <f t="shared" si="21"/>
        <v>0</v>
      </c>
    </row>
    <row r="17" spans="1:51" ht="12.75">
      <c r="A17" s="108">
        <v>15</v>
      </c>
      <c r="B17" s="177">
        <v>56521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05"/>
      <c r="O17" s="111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28"/>
      <c r="AB17" s="159">
        <v>0</v>
      </c>
      <c r="AC17" s="27">
        <f t="shared" si="0"/>
        <v>0</v>
      </c>
      <c r="AD17" s="27">
        <f t="shared" si="1"/>
        <v>0</v>
      </c>
      <c r="AE17" s="27">
        <f t="shared" si="2"/>
        <v>0</v>
      </c>
      <c r="AF17" s="27">
        <f t="shared" si="3"/>
        <v>0</v>
      </c>
      <c r="AG17" s="27">
        <f t="shared" si="4"/>
        <v>0</v>
      </c>
      <c r="AH17" s="27">
        <f t="shared" si="5"/>
        <v>0</v>
      </c>
      <c r="AI17" s="27">
        <f t="shared" si="6"/>
        <v>0</v>
      </c>
      <c r="AJ17" s="27">
        <f t="shared" si="7"/>
        <v>0</v>
      </c>
      <c r="AK17" s="27">
        <f t="shared" si="8"/>
        <v>0</v>
      </c>
      <c r="AL17" s="27">
        <f t="shared" si="9"/>
        <v>0</v>
      </c>
      <c r="AM17" s="105">
        <f t="shared" si="10"/>
        <v>0</v>
      </c>
      <c r="AN17" s="131">
        <v>0</v>
      </c>
      <c r="AO17" s="131">
        <f t="shared" si="11"/>
        <v>0</v>
      </c>
      <c r="AP17" s="131">
        <f t="shared" si="12"/>
        <v>0</v>
      </c>
      <c r="AQ17" s="131">
        <f t="shared" si="13"/>
        <v>0</v>
      </c>
      <c r="AR17" s="131">
        <f t="shared" si="14"/>
        <v>0</v>
      </c>
      <c r="AS17" s="131">
        <f t="shared" si="15"/>
        <v>0</v>
      </c>
      <c r="AT17" s="131">
        <f t="shared" si="16"/>
        <v>0</v>
      </c>
      <c r="AU17" s="131">
        <f t="shared" si="17"/>
        <v>0</v>
      </c>
      <c r="AV17" s="131">
        <f t="shared" si="18"/>
        <v>0</v>
      </c>
      <c r="AW17" s="131">
        <f t="shared" si="19"/>
        <v>0</v>
      </c>
      <c r="AX17" s="131">
        <f t="shared" si="20"/>
        <v>0</v>
      </c>
      <c r="AY17" s="134">
        <f t="shared" si="21"/>
        <v>0</v>
      </c>
    </row>
    <row r="18" spans="1:51" ht="12.75">
      <c r="A18" s="108">
        <v>16</v>
      </c>
      <c r="B18" s="177">
        <v>56522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05"/>
      <c r="O18" s="111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28"/>
      <c r="AB18" s="159">
        <v>0</v>
      </c>
      <c r="AC18" s="27">
        <f t="shared" si="0"/>
        <v>0</v>
      </c>
      <c r="AD18" s="27">
        <f t="shared" si="1"/>
        <v>0</v>
      </c>
      <c r="AE18" s="27">
        <f t="shared" si="2"/>
        <v>0</v>
      </c>
      <c r="AF18" s="27">
        <f t="shared" si="3"/>
        <v>0</v>
      </c>
      <c r="AG18" s="27">
        <f t="shared" si="4"/>
        <v>0</v>
      </c>
      <c r="AH18" s="27">
        <f t="shared" si="5"/>
        <v>0</v>
      </c>
      <c r="AI18" s="27">
        <f t="shared" si="6"/>
        <v>0</v>
      </c>
      <c r="AJ18" s="27">
        <f t="shared" si="7"/>
        <v>0</v>
      </c>
      <c r="AK18" s="27">
        <f t="shared" si="8"/>
        <v>0</v>
      </c>
      <c r="AL18" s="27">
        <f t="shared" si="9"/>
        <v>0</v>
      </c>
      <c r="AM18" s="105">
        <f t="shared" si="10"/>
        <v>0</v>
      </c>
      <c r="AN18" s="131">
        <v>0</v>
      </c>
      <c r="AO18" s="131">
        <f t="shared" si="11"/>
        <v>0</v>
      </c>
      <c r="AP18" s="131">
        <f t="shared" si="12"/>
        <v>0</v>
      </c>
      <c r="AQ18" s="131">
        <f t="shared" si="13"/>
        <v>0</v>
      </c>
      <c r="AR18" s="131">
        <f t="shared" si="14"/>
        <v>0</v>
      </c>
      <c r="AS18" s="131">
        <f t="shared" si="15"/>
        <v>0</v>
      </c>
      <c r="AT18" s="131">
        <f t="shared" si="16"/>
        <v>0</v>
      </c>
      <c r="AU18" s="131">
        <f t="shared" si="17"/>
        <v>0</v>
      </c>
      <c r="AV18" s="131">
        <f t="shared" si="18"/>
        <v>0</v>
      </c>
      <c r="AW18" s="131">
        <f t="shared" si="19"/>
        <v>0</v>
      </c>
      <c r="AX18" s="131">
        <f t="shared" si="20"/>
        <v>0</v>
      </c>
      <c r="AY18" s="134">
        <f t="shared" si="21"/>
        <v>0</v>
      </c>
    </row>
    <row r="19" spans="1:51" ht="12.75">
      <c r="A19" s="108">
        <v>17</v>
      </c>
      <c r="B19" s="177">
        <v>56523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05"/>
      <c r="O19" s="111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8"/>
      <c r="AB19" s="159">
        <v>0</v>
      </c>
      <c r="AC19" s="27">
        <f t="shared" si="0"/>
        <v>0</v>
      </c>
      <c r="AD19" s="27">
        <f t="shared" si="1"/>
        <v>0</v>
      </c>
      <c r="AE19" s="27">
        <f t="shared" si="2"/>
        <v>0</v>
      </c>
      <c r="AF19" s="27">
        <f t="shared" si="3"/>
        <v>0</v>
      </c>
      <c r="AG19" s="27">
        <f t="shared" si="4"/>
        <v>0</v>
      </c>
      <c r="AH19" s="27">
        <f t="shared" si="5"/>
        <v>0</v>
      </c>
      <c r="AI19" s="27">
        <f t="shared" si="6"/>
        <v>0</v>
      </c>
      <c r="AJ19" s="27">
        <f t="shared" si="7"/>
        <v>0</v>
      </c>
      <c r="AK19" s="27">
        <f t="shared" si="8"/>
        <v>0</v>
      </c>
      <c r="AL19" s="27">
        <f t="shared" si="9"/>
        <v>0</v>
      </c>
      <c r="AM19" s="105">
        <f t="shared" si="10"/>
        <v>0</v>
      </c>
      <c r="AN19" s="131">
        <v>0</v>
      </c>
      <c r="AO19" s="131">
        <f t="shared" si="11"/>
        <v>0</v>
      </c>
      <c r="AP19" s="131">
        <f t="shared" si="12"/>
        <v>0</v>
      </c>
      <c r="AQ19" s="131">
        <f t="shared" si="13"/>
        <v>0</v>
      </c>
      <c r="AR19" s="131">
        <f t="shared" si="14"/>
        <v>0</v>
      </c>
      <c r="AS19" s="131">
        <f t="shared" si="15"/>
        <v>0</v>
      </c>
      <c r="AT19" s="131">
        <f t="shared" si="16"/>
        <v>0</v>
      </c>
      <c r="AU19" s="131">
        <f t="shared" si="17"/>
        <v>0</v>
      </c>
      <c r="AV19" s="131">
        <f t="shared" si="18"/>
        <v>0</v>
      </c>
      <c r="AW19" s="131">
        <f t="shared" si="19"/>
        <v>0</v>
      </c>
      <c r="AX19" s="131">
        <f t="shared" si="20"/>
        <v>0</v>
      </c>
      <c r="AY19" s="134">
        <f t="shared" si="21"/>
        <v>0</v>
      </c>
    </row>
    <row r="20" spans="1:51" ht="12.75">
      <c r="A20" s="108">
        <v>18</v>
      </c>
      <c r="B20" s="177">
        <v>56524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05"/>
      <c r="O20" s="111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B20" s="159">
        <v>0</v>
      </c>
      <c r="AC20" s="27">
        <f t="shared" si="0"/>
        <v>0</v>
      </c>
      <c r="AD20" s="27">
        <f t="shared" si="1"/>
        <v>0</v>
      </c>
      <c r="AE20" s="27">
        <f t="shared" si="2"/>
        <v>0</v>
      </c>
      <c r="AF20" s="27">
        <f t="shared" si="3"/>
        <v>0</v>
      </c>
      <c r="AG20" s="27">
        <f t="shared" si="4"/>
        <v>0</v>
      </c>
      <c r="AH20" s="27">
        <f t="shared" si="5"/>
        <v>0</v>
      </c>
      <c r="AI20" s="27">
        <f t="shared" si="6"/>
        <v>0</v>
      </c>
      <c r="AJ20" s="27">
        <f t="shared" si="7"/>
        <v>0</v>
      </c>
      <c r="AK20" s="27">
        <f t="shared" si="8"/>
        <v>0</v>
      </c>
      <c r="AL20" s="27">
        <f t="shared" si="9"/>
        <v>0</v>
      </c>
      <c r="AM20" s="105">
        <f t="shared" si="10"/>
        <v>0</v>
      </c>
      <c r="AN20" s="131">
        <v>0</v>
      </c>
      <c r="AO20" s="131">
        <f t="shared" si="11"/>
        <v>0</v>
      </c>
      <c r="AP20" s="131">
        <f t="shared" si="12"/>
        <v>0</v>
      </c>
      <c r="AQ20" s="131">
        <f t="shared" si="13"/>
        <v>0</v>
      </c>
      <c r="AR20" s="131">
        <f t="shared" si="14"/>
        <v>0</v>
      </c>
      <c r="AS20" s="131">
        <f t="shared" si="15"/>
        <v>0</v>
      </c>
      <c r="AT20" s="131">
        <f t="shared" si="16"/>
        <v>0</v>
      </c>
      <c r="AU20" s="131">
        <f t="shared" si="17"/>
        <v>0</v>
      </c>
      <c r="AV20" s="131">
        <f t="shared" si="18"/>
        <v>0</v>
      </c>
      <c r="AW20" s="131">
        <f t="shared" si="19"/>
        <v>0</v>
      </c>
      <c r="AX20" s="131">
        <f t="shared" si="20"/>
        <v>0</v>
      </c>
      <c r="AY20" s="134">
        <f t="shared" si="21"/>
        <v>0</v>
      </c>
    </row>
    <row r="21" spans="1:51" ht="12.75">
      <c r="A21" s="108">
        <v>19</v>
      </c>
      <c r="B21" s="177">
        <v>56525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05"/>
      <c r="O21" s="111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B21" s="159">
        <v>0</v>
      </c>
      <c r="AC21" s="27">
        <f t="shared" si="0"/>
        <v>0</v>
      </c>
      <c r="AD21" s="27">
        <f t="shared" si="1"/>
        <v>0</v>
      </c>
      <c r="AE21" s="27">
        <f t="shared" si="2"/>
        <v>0</v>
      </c>
      <c r="AF21" s="27">
        <f t="shared" si="3"/>
        <v>0</v>
      </c>
      <c r="AG21" s="27">
        <f t="shared" si="4"/>
        <v>0</v>
      </c>
      <c r="AH21" s="27">
        <f t="shared" si="5"/>
        <v>0</v>
      </c>
      <c r="AI21" s="27">
        <f t="shared" si="6"/>
        <v>0</v>
      </c>
      <c r="AJ21" s="27">
        <f t="shared" si="7"/>
        <v>0</v>
      </c>
      <c r="AK21" s="27">
        <f t="shared" si="8"/>
        <v>0</v>
      </c>
      <c r="AL21" s="27">
        <f t="shared" si="9"/>
        <v>0</v>
      </c>
      <c r="AM21" s="105">
        <f t="shared" si="10"/>
        <v>0</v>
      </c>
      <c r="AN21" s="131">
        <v>0</v>
      </c>
      <c r="AO21" s="131">
        <f t="shared" si="11"/>
        <v>0</v>
      </c>
      <c r="AP21" s="131">
        <f t="shared" si="12"/>
        <v>0</v>
      </c>
      <c r="AQ21" s="131">
        <f t="shared" si="13"/>
        <v>0</v>
      </c>
      <c r="AR21" s="131">
        <f t="shared" si="14"/>
        <v>0</v>
      </c>
      <c r="AS21" s="131">
        <f t="shared" si="15"/>
        <v>0</v>
      </c>
      <c r="AT21" s="131">
        <f t="shared" si="16"/>
        <v>0</v>
      </c>
      <c r="AU21" s="131">
        <f t="shared" si="17"/>
        <v>0</v>
      </c>
      <c r="AV21" s="131">
        <f t="shared" si="18"/>
        <v>0</v>
      </c>
      <c r="AW21" s="131">
        <f t="shared" si="19"/>
        <v>0</v>
      </c>
      <c r="AX21" s="131">
        <f t="shared" si="20"/>
        <v>0</v>
      </c>
      <c r="AY21" s="134">
        <f t="shared" si="21"/>
        <v>0</v>
      </c>
    </row>
    <row r="22" spans="1:51" ht="12.75">
      <c r="A22" s="108">
        <v>20</v>
      </c>
      <c r="B22" s="177">
        <v>56526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05"/>
      <c r="O22" s="11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28"/>
      <c r="AB22" s="159">
        <v>0</v>
      </c>
      <c r="AC22" s="27">
        <f t="shared" si="0"/>
        <v>0</v>
      </c>
      <c r="AD22" s="27">
        <f t="shared" si="1"/>
        <v>0</v>
      </c>
      <c r="AE22" s="27">
        <f t="shared" si="2"/>
        <v>0</v>
      </c>
      <c r="AF22" s="27">
        <f t="shared" si="3"/>
        <v>0</v>
      </c>
      <c r="AG22" s="27">
        <f t="shared" si="4"/>
        <v>0</v>
      </c>
      <c r="AH22" s="27">
        <f t="shared" si="5"/>
        <v>0</v>
      </c>
      <c r="AI22" s="27">
        <f t="shared" si="6"/>
        <v>0</v>
      </c>
      <c r="AJ22" s="27">
        <f t="shared" si="7"/>
        <v>0</v>
      </c>
      <c r="AK22" s="27">
        <f t="shared" si="8"/>
        <v>0</v>
      </c>
      <c r="AL22" s="27">
        <f t="shared" si="9"/>
        <v>0</v>
      </c>
      <c r="AM22" s="105">
        <f t="shared" si="10"/>
        <v>0</v>
      </c>
      <c r="AN22" s="131">
        <v>0</v>
      </c>
      <c r="AO22" s="131">
        <f t="shared" si="11"/>
        <v>0</v>
      </c>
      <c r="AP22" s="131">
        <f t="shared" si="12"/>
        <v>0</v>
      </c>
      <c r="AQ22" s="131">
        <f t="shared" si="13"/>
        <v>0</v>
      </c>
      <c r="AR22" s="131">
        <f t="shared" si="14"/>
        <v>0</v>
      </c>
      <c r="AS22" s="131">
        <f t="shared" si="15"/>
        <v>0</v>
      </c>
      <c r="AT22" s="131">
        <f t="shared" si="16"/>
        <v>0</v>
      </c>
      <c r="AU22" s="131">
        <f t="shared" si="17"/>
        <v>0</v>
      </c>
      <c r="AV22" s="131">
        <f t="shared" si="18"/>
        <v>0</v>
      </c>
      <c r="AW22" s="131">
        <f t="shared" si="19"/>
        <v>0</v>
      </c>
      <c r="AX22" s="131">
        <f t="shared" si="20"/>
        <v>0</v>
      </c>
      <c r="AY22" s="134">
        <f t="shared" si="21"/>
        <v>0</v>
      </c>
    </row>
    <row r="23" spans="1:51" ht="12.75">
      <c r="A23" s="108">
        <v>21</v>
      </c>
      <c r="B23" s="177">
        <v>56527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05"/>
      <c r="O23" s="111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28"/>
      <c r="AB23" s="159">
        <v>0</v>
      </c>
      <c r="AC23" s="27">
        <f t="shared" si="0"/>
        <v>0</v>
      </c>
      <c r="AD23" s="27">
        <f t="shared" si="1"/>
        <v>0</v>
      </c>
      <c r="AE23" s="27">
        <f t="shared" si="2"/>
        <v>0</v>
      </c>
      <c r="AF23" s="27">
        <f t="shared" si="3"/>
        <v>0</v>
      </c>
      <c r="AG23" s="27">
        <f t="shared" si="4"/>
        <v>0</v>
      </c>
      <c r="AH23" s="27">
        <f t="shared" si="5"/>
        <v>0</v>
      </c>
      <c r="AI23" s="27">
        <f t="shared" si="6"/>
        <v>0</v>
      </c>
      <c r="AJ23" s="27">
        <f t="shared" si="7"/>
        <v>0</v>
      </c>
      <c r="AK23" s="27">
        <f t="shared" si="8"/>
        <v>0</v>
      </c>
      <c r="AL23" s="27">
        <f t="shared" si="9"/>
        <v>0</v>
      </c>
      <c r="AM23" s="105">
        <f t="shared" si="10"/>
        <v>0</v>
      </c>
      <c r="AN23" s="131">
        <v>0</v>
      </c>
      <c r="AO23" s="131">
        <f t="shared" si="11"/>
        <v>0</v>
      </c>
      <c r="AP23" s="131">
        <f t="shared" si="12"/>
        <v>0</v>
      </c>
      <c r="AQ23" s="131">
        <f t="shared" si="13"/>
        <v>0</v>
      </c>
      <c r="AR23" s="131">
        <f t="shared" si="14"/>
        <v>0</v>
      </c>
      <c r="AS23" s="131">
        <f t="shared" si="15"/>
        <v>0</v>
      </c>
      <c r="AT23" s="131">
        <f t="shared" si="16"/>
        <v>0</v>
      </c>
      <c r="AU23" s="131">
        <f t="shared" si="17"/>
        <v>0</v>
      </c>
      <c r="AV23" s="131">
        <f t="shared" si="18"/>
        <v>0</v>
      </c>
      <c r="AW23" s="131">
        <f t="shared" si="19"/>
        <v>0</v>
      </c>
      <c r="AX23" s="131">
        <f t="shared" si="20"/>
        <v>0</v>
      </c>
      <c r="AY23" s="134">
        <f t="shared" si="21"/>
        <v>0</v>
      </c>
    </row>
    <row r="24" spans="1:51" ht="12.75">
      <c r="A24" s="108">
        <v>22</v>
      </c>
      <c r="B24" s="177">
        <v>56528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05"/>
      <c r="O24" s="111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28"/>
      <c r="AB24" s="159">
        <v>0</v>
      </c>
      <c r="AC24" s="27">
        <f t="shared" si="0"/>
        <v>0</v>
      </c>
      <c r="AD24" s="27">
        <f t="shared" si="1"/>
        <v>0</v>
      </c>
      <c r="AE24" s="27">
        <f t="shared" si="2"/>
        <v>0</v>
      </c>
      <c r="AF24" s="27">
        <f t="shared" si="3"/>
        <v>0</v>
      </c>
      <c r="AG24" s="27">
        <f t="shared" si="4"/>
        <v>0</v>
      </c>
      <c r="AH24" s="27">
        <f t="shared" si="5"/>
        <v>0</v>
      </c>
      <c r="AI24" s="27">
        <f t="shared" si="6"/>
        <v>0</v>
      </c>
      <c r="AJ24" s="27">
        <f t="shared" si="7"/>
        <v>0</v>
      </c>
      <c r="AK24" s="27">
        <f t="shared" si="8"/>
        <v>0</v>
      </c>
      <c r="AL24" s="27">
        <f t="shared" si="9"/>
        <v>0</v>
      </c>
      <c r="AM24" s="105">
        <f t="shared" si="10"/>
        <v>0</v>
      </c>
      <c r="AN24" s="131">
        <v>0</v>
      </c>
      <c r="AO24" s="131">
        <f t="shared" si="11"/>
        <v>0</v>
      </c>
      <c r="AP24" s="131">
        <f t="shared" si="12"/>
        <v>0</v>
      </c>
      <c r="AQ24" s="131">
        <f t="shared" si="13"/>
        <v>0</v>
      </c>
      <c r="AR24" s="131">
        <f t="shared" si="14"/>
        <v>0</v>
      </c>
      <c r="AS24" s="131">
        <f t="shared" si="15"/>
        <v>0</v>
      </c>
      <c r="AT24" s="131">
        <f t="shared" si="16"/>
        <v>0</v>
      </c>
      <c r="AU24" s="131">
        <f t="shared" si="17"/>
        <v>0</v>
      </c>
      <c r="AV24" s="131">
        <f t="shared" si="18"/>
        <v>0</v>
      </c>
      <c r="AW24" s="131">
        <f t="shared" si="19"/>
        <v>0</v>
      </c>
      <c r="AX24" s="131">
        <f t="shared" si="20"/>
        <v>0</v>
      </c>
      <c r="AY24" s="134">
        <f t="shared" si="21"/>
        <v>0</v>
      </c>
    </row>
    <row r="25" spans="1:51" ht="12.75">
      <c r="A25" s="108">
        <v>23</v>
      </c>
      <c r="B25" s="177">
        <v>56529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05"/>
      <c r="O25" s="111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28"/>
      <c r="AB25" s="159">
        <v>0</v>
      </c>
      <c r="AC25" s="27">
        <f aca="true" t="shared" si="22" ref="AC25:AL33">D25-$C25</f>
        <v>0</v>
      </c>
      <c r="AD25" s="27">
        <f aca="true" t="shared" si="23" ref="AD25:AE27">E25-$C25</f>
        <v>0</v>
      </c>
      <c r="AE25" s="27">
        <f t="shared" si="23"/>
        <v>0</v>
      </c>
      <c r="AF25" s="27">
        <f aca="true" t="shared" si="24" ref="AF25:AM27">G25-$C25</f>
        <v>0</v>
      </c>
      <c r="AG25" s="27">
        <f t="shared" si="24"/>
        <v>0</v>
      </c>
      <c r="AH25" s="27">
        <f t="shared" si="24"/>
        <v>0</v>
      </c>
      <c r="AI25" s="27">
        <f t="shared" si="24"/>
        <v>0</v>
      </c>
      <c r="AJ25" s="27">
        <f t="shared" si="24"/>
        <v>0</v>
      </c>
      <c r="AK25" s="27">
        <f t="shared" si="24"/>
        <v>0</v>
      </c>
      <c r="AL25" s="27">
        <f t="shared" si="24"/>
        <v>0</v>
      </c>
      <c r="AM25" s="105">
        <f t="shared" si="24"/>
        <v>0</v>
      </c>
      <c r="AN25" s="131">
        <v>0</v>
      </c>
      <c r="AO25" s="131">
        <f t="shared" si="11"/>
        <v>0</v>
      </c>
      <c r="AP25" s="131">
        <f t="shared" si="12"/>
        <v>0</v>
      </c>
      <c r="AQ25" s="131">
        <f t="shared" si="13"/>
        <v>0</v>
      </c>
      <c r="AR25" s="131">
        <f t="shared" si="14"/>
        <v>0</v>
      </c>
      <c r="AS25" s="131">
        <f t="shared" si="15"/>
        <v>0</v>
      </c>
      <c r="AT25" s="131">
        <f t="shared" si="16"/>
        <v>0</v>
      </c>
      <c r="AU25" s="131">
        <f t="shared" si="17"/>
        <v>0</v>
      </c>
      <c r="AV25" s="131">
        <f t="shared" si="18"/>
        <v>0</v>
      </c>
      <c r="AW25" s="131">
        <f t="shared" si="19"/>
        <v>0</v>
      </c>
      <c r="AX25" s="131">
        <f t="shared" si="20"/>
        <v>0</v>
      </c>
      <c r="AY25" s="134">
        <f t="shared" si="21"/>
        <v>0</v>
      </c>
    </row>
    <row r="26" spans="1:51" s="32" customFormat="1" ht="12.75">
      <c r="A26" s="108">
        <v>24</v>
      </c>
      <c r="B26" s="177">
        <v>56530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05"/>
      <c r="O26" s="111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28"/>
      <c r="AA26" s="100"/>
      <c r="AB26" s="159">
        <v>0</v>
      </c>
      <c r="AC26" s="27">
        <f t="shared" si="22"/>
        <v>0</v>
      </c>
      <c r="AD26" s="27">
        <f t="shared" si="23"/>
        <v>0</v>
      </c>
      <c r="AE26" s="27">
        <f t="shared" si="23"/>
        <v>0</v>
      </c>
      <c r="AF26" s="27">
        <f t="shared" si="24"/>
        <v>0</v>
      </c>
      <c r="AG26" s="27">
        <f t="shared" si="24"/>
        <v>0</v>
      </c>
      <c r="AH26" s="27">
        <f t="shared" si="24"/>
        <v>0</v>
      </c>
      <c r="AI26" s="27">
        <f t="shared" si="24"/>
        <v>0</v>
      </c>
      <c r="AJ26" s="27">
        <f t="shared" si="24"/>
        <v>0</v>
      </c>
      <c r="AK26" s="27">
        <f t="shared" si="24"/>
        <v>0</v>
      </c>
      <c r="AL26" s="27">
        <f t="shared" si="24"/>
        <v>0</v>
      </c>
      <c r="AM26" s="105">
        <f t="shared" si="24"/>
        <v>0</v>
      </c>
      <c r="AN26" s="131">
        <v>0</v>
      </c>
      <c r="AO26" s="131">
        <f t="shared" si="11"/>
        <v>0</v>
      </c>
      <c r="AP26" s="131">
        <f t="shared" si="12"/>
        <v>0</v>
      </c>
      <c r="AQ26" s="131">
        <f t="shared" si="13"/>
        <v>0</v>
      </c>
      <c r="AR26" s="131">
        <f t="shared" si="14"/>
        <v>0</v>
      </c>
      <c r="AS26" s="131">
        <f t="shared" si="15"/>
        <v>0</v>
      </c>
      <c r="AT26" s="131">
        <f t="shared" si="16"/>
        <v>0</v>
      </c>
      <c r="AU26" s="131">
        <f t="shared" si="17"/>
        <v>0</v>
      </c>
      <c r="AV26" s="131">
        <f t="shared" si="18"/>
        <v>0</v>
      </c>
      <c r="AW26" s="131">
        <f t="shared" si="19"/>
        <v>0</v>
      </c>
      <c r="AX26" s="131">
        <f t="shared" si="20"/>
        <v>0</v>
      </c>
      <c r="AY26" s="134">
        <f t="shared" si="21"/>
        <v>0</v>
      </c>
    </row>
    <row r="27" spans="1:51" s="32" customFormat="1" ht="12.75">
      <c r="A27" s="108">
        <v>25</v>
      </c>
      <c r="B27" s="177">
        <v>56531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05"/>
      <c r="O27" s="111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28"/>
      <c r="AA27" s="100"/>
      <c r="AB27" s="159">
        <v>0</v>
      </c>
      <c r="AC27" s="27">
        <f t="shared" si="22"/>
        <v>0</v>
      </c>
      <c r="AD27" s="27">
        <f t="shared" si="23"/>
        <v>0</v>
      </c>
      <c r="AE27" s="27">
        <f t="shared" si="23"/>
        <v>0</v>
      </c>
      <c r="AF27" s="27">
        <f t="shared" si="24"/>
        <v>0</v>
      </c>
      <c r="AG27" s="27">
        <f t="shared" si="24"/>
        <v>0</v>
      </c>
      <c r="AH27" s="27">
        <f t="shared" si="24"/>
        <v>0</v>
      </c>
      <c r="AI27" s="27">
        <f t="shared" si="24"/>
        <v>0</v>
      </c>
      <c r="AJ27" s="27">
        <f t="shared" si="24"/>
        <v>0</v>
      </c>
      <c r="AK27" s="27">
        <f t="shared" si="24"/>
        <v>0</v>
      </c>
      <c r="AL27" s="27">
        <f t="shared" si="24"/>
        <v>0</v>
      </c>
      <c r="AM27" s="105">
        <f t="shared" si="24"/>
        <v>0</v>
      </c>
      <c r="AN27" s="131">
        <v>0</v>
      </c>
      <c r="AO27" s="131">
        <f t="shared" si="11"/>
        <v>0</v>
      </c>
      <c r="AP27" s="131">
        <f t="shared" si="12"/>
        <v>0</v>
      </c>
      <c r="AQ27" s="131">
        <f t="shared" si="13"/>
        <v>0</v>
      </c>
      <c r="AR27" s="131">
        <f t="shared" si="14"/>
        <v>0</v>
      </c>
      <c r="AS27" s="131">
        <f t="shared" si="15"/>
        <v>0</v>
      </c>
      <c r="AT27" s="131">
        <f t="shared" si="16"/>
        <v>0</v>
      </c>
      <c r="AU27" s="131">
        <f t="shared" si="17"/>
        <v>0</v>
      </c>
      <c r="AV27" s="131">
        <f t="shared" si="18"/>
        <v>0</v>
      </c>
      <c r="AW27" s="131">
        <f t="shared" si="19"/>
        <v>0</v>
      </c>
      <c r="AX27" s="131">
        <f t="shared" si="20"/>
        <v>0</v>
      </c>
      <c r="AY27" s="134">
        <f t="shared" si="21"/>
        <v>0</v>
      </c>
    </row>
    <row r="28" spans="1:51" s="32" customFormat="1" ht="12.75">
      <c r="A28" s="108">
        <v>26</v>
      </c>
      <c r="B28" s="177">
        <v>56532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05"/>
      <c r="O28" s="111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28"/>
      <c r="AA28" s="100"/>
      <c r="AB28" s="159">
        <v>0</v>
      </c>
      <c r="AC28" s="27">
        <f t="shared" si="22"/>
        <v>0</v>
      </c>
      <c r="AD28" s="27">
        <f t="shared" si="22"/>
        <v>0</v>
      </c>
      <c r="AE28" s="27">
        <f t="shared" si="22"/>
        <v>0</v>
      </c>
      <c r="AF28" s="27">
        <f t="shared" si="22"/>
        <v>0</v>
      </c>
      <c r="AG28" s="27">
        <f t="shared" si="22"/>
        <v>0</v>
      </c>
      <c r="AH28" s="27">
        <f t="shared" si="22"/>
        <v>0</v>
      </c>
      <c r="AI28" s="27">
        <f t="shared" si="22"/>
        <v>0</v>
      </c>
      <c r="AJ28" s="27">
        <f t="shared" si="22"/>
        <v>0</v>
      </c>
      <c r="AK28" s="27">
        <f t="shared" si="22"/>
        <v>0</v>
      </c>
      <c r="AL28" s="27">
        <f t="shared" si="22"/>
        <v>0</v>
      </c>
      <c r="AM28" s="105">
        <f aca="true" t="shared" si="25" ref="AM28:AM33">N28-$C28</f>
        <v>0</v>
      </c>
      <c r="AN28" s="131">
        <v>0</v>
      </c>
      <c r="AO28" s="131">
        <f t="shared" si="11"/>
        <v>0</v>
      </c>
      <c r="AP28" s="131">
        <f t="shared" si="12"/>
        <v>0</v>
      </c>
      <c r="AQ28" s="131">
        <f t="shared" si="13"/>
        <v>0</v>
      </c>
      <c r="AR28" s="131">
        <f t="shared" si="14"/>
        <v>0</v>
      </c>
      <c r="AS28" s="131">
        <f t="shared" si="15"/>
        <v>0</v>
      </c>
      <c r="AT28" s="131">
        <f t="shared" si="16"/>
        <v>0</v>
      </c>
      <c r="AU28" s="131">
        <f t="shared" si="17"/>
        <v>0</v>
      </c>
      <c r="AV28" s="131">
        <f t="shared" si="18"/>
        <v>0</v>
      </c>
      <c r="AW28" s="131">
        <f t="shared" si="19"/>
        <v>0</v>
      </c>
      <c r="AX28" s="131">
        <f t="shared" si="20"/>
        <v>0</v>
      </c>
      <c r="AY28" s="134">
        <f t="shared" si="21"/>
        <v>0</v>
      </c>
    </row>
    <row r="29" spans="1:51" s="32" customFormat="1" ht="12.75">
      <c r="A29" s="108">
        <v>27</v>
      </c>
      <c r="B29" s="177">
        <v>56533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05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28"/>
      <c r="AA29" s="100"/>
      <c r="AB29" s="159">
        <v>0</v>
      </c>
      <c r="AC29" s="27">
        <f t="shared" si="22"/>
        <v>0</v>
      </c>
      <c r="AD29" s="27">
        <f t="shared" si="22"/>
        <v>0</v>
      </c>
      <c r="AE29" s="27">
        <f t="shared" si="22"/>
        <v>0</v>
      </c>
      <c r="AF29" s="27">
        <f t="shared" si="22"/>
        <v>0</v>
      </c>
      <c r="AG29" s="27">
        <f t="shared" si="22"/>
        <v>0</v>
      </c>
      <c r="AH29" s="27">
        <f t="shared" si="22"/>
        <v>0</v>
      </c>
      <c r="AI29" s="27">
        <f t="shared" si="22"/>
        <v>0</v>
      </c>
      <c r="AJ29" s="27">
        <f t="shared" si="22"/>
        <v>0</v>
      </c>
      <c r="AK29" s="27">
        <f t="shared" si="22"/>
        <v>0</v>
      </c>
      <c r="AL29" s="27">
        <f t="shared" si="22"/>
        <v>0</v>
      </c>
      <c r="AM29" s="105">
        <f t="shared" si="25"/>
        <v>0</v>
      </c>
      <c r="AN29" s="131">
        <v>0</v>
      </c>
      <c r="AO29" s="131">
        <f t="shared" si="11"/>
        <v>0</v>
      </c>
      <c r="AP29" s="131">
        <f t="shared" si="12"/>
        <v>0</v>
      </c>
      <c r="AQ29" s="131">
        <f t="shared" si="13"/>
        <v>0</v>
      </c>
      <c r="AR29" s="131">
        <f t="shared" si="14"/>
        <v>0</v>
      </c>
      <c r="AS29" s="131">
        <f t="shared" si="15"/>
        <v>0</v>
      </c>
      <c r="AT29" s="131">
        <f t="shared" si="16"/>
        <v>0</v>
      </c>
      <c r="AU29" s="131">
        <f t="shared" si="17"/>
        <v>0</v>
      </c>
      <c r="AV29" s="131">
        <f t="shared" si="18"/>
        <v>0</v>
      </c>
      <c r="AW29" s="131">
        <f t="shared" si="19"/>
        <v>0</v>
      </c>
      <c r="AX29" s="131">
        <f t="shared" si="20"/>
        <v>0</v>
      </c>
      <c r="AY29" s="134">
        <f t="shared" si="21"/>
        <v>0</v>
      </c>
    </row>
    <row r="30" spans="1:51" s="32" customFormat="1" ht="12.75">
      <c r="A30" s="108">
        <v>28</v>
      </c>
      <c r="B30" s="177">
        <v>56534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05"/>
      <c r="O30" s="111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28"/>
      <c r="AA30" s="100"/>
      <c r="AB30" s="159">
        <v>0</v>
      </c>
      <c r="AC30" s="27">
        <f t="shared" si="22"/>
        <v>0</v>
      </c>
      <c r="AD30" s="27">
        <f t="shared" si="22"/>
        <v>0</v>
      </c>
      <c r="AE30" s="27">
        <f t="shared" si="22"/>
        <v>0</v>
      </c>
      <c r="AF30" s="27">
        <f t="shared" si="22"/>
        <v>0</v>
      </c>
      <c r="AG30" s="27">
        <f t="shared" si="22"/>
        <v>0</v>
      </c>
      <c r="AH30" s="27">
        <f t="shared" si="22"/>
        <v>0</v>
      </c>
      <c r="AI30" s="27">
        <f t="shared" si="22"/>
        <v>0</v>
      </c>
      <c r="AJ30" s="27">
        <f t="shared" si="22"/>
        <v>0</v>
      </c>
      <c r="AK30" s="27">
        <f t="shared" si="22"/>
        <v>0</v>
      </c>
      <c r="AL30" s="27">
        <f t="shared" si="22"/>
        <v>0</v>
      </c>
      <c r="AM30" s="105">
        <f t="shared" si="25"/>
        <v>0</v>
      </c>
      <c r="AN30" s="131">
        <v>0</v>
      </c>
      <c r="AO30" s="131">
        <f t="shared" si="11"/>
        <v>0</v>
      </c>
      <c r="AP30" s="131">
        <f t="shared" si="12"/>
        <v>0</v>
      </c>
      <c r="AQ30" s="131">
        <f t="shared" si="13"/>
        <v>0</v>
      </c>
      <c r="AR30" s="131">
        <f t="shared" si="14"/>
        <v>0</v>
      </c>
      <c r="AS30" s="131">
        <f t="shared" si="15"/>
        <v>0</v>
      </c>
      <c r="AT30" s="131">
        <f t="shared" si="16"/>
        <v>0</v>
      </c>
      <c r="AU30" s="131">
        <f t="shared" si="17"/>
        <v>0</v>
      </c>
      <c r="AV30" s="131">
        <f t="shared" si="18"/>
        <v>0</v>
      </c>
      <c r="AW30" s="131">
        <f t="shared" si="19"/>
        <v>0</v>
      </c>
      <c r="AX30" s="131">
        <f t="shared" si="20"/>
        <v>0</v>
      </c>
      <c r="AY30" s="134">
        <f t="shared" si="21"/>
        <v>0</v>
      </c>
    </row>
    <row r="31" spans="1:51" s="32" customFormat="1" ht="12.75">
      <c r="A31" s="108">
        <v>29</v>
      </c>
      <c r="B31" s="177">
        <v>56535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05"/>
      <c r="O31" s="111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28"/>
      <c r="AA31" s="100"/>
      <c r="AB31" s="159">
        <v>0</v>
      </c>
      <c r="AC31" s="27">
        <f t="shared" si="22"/>
        <v>0</v>
      </c>
      <c r="AD31" s="27">
        <f t="shared" si="22"/>
        <v>0</v>
      </c>
      <c r="AE31" s="27">
        <f t="shared" si="22"/>
        <v>0</v>
      </c>
      <c r="AF31" s="27">
        <f t="shared" si="22"/>
        <v>0</v>
      </c>
      <c r="AG31" s="27">
        <f t="shared" si="22"/>
        <v>0</v>
      </c>
      <c r="AH31" s="27">
        <f t="shared" si="22"/>
        <v>0</v>
      </c>
      <c r="AI31" s="27">
        <f t="shared" si="22"/>
        <v>0</v>
      </c>
      <c r="AJ31" s="27">
        <f t="shared" si="22"/>
        <v>0</v>
      </c>
      <c r="AK31" s="27">
        <f t="shared" si="22"/>
        <v>0</v>
      </c>
      <c r="AL31" s="27">
        <f t="shared" si="22"/>
        <v>0</v>
      </c>
      <c r="AM31" s="105">
        <f t="shared" si="25"/>
        <v>0</v>
      </c>
      <c r="AN31" s="131">
        <v>0</v>
      </c>
      <c r="AO31" s="131">
        <f t="shared" si="11"/>
        <v>0</v>
      </c>
      <c r="AP31" s="131">
        <f t="shared" si="12"/>
        <v>0</v>
      </c>
      <c r="AQ31" s="131">
        <f t="shared" si="13"/>
        <v>0</v>
      </c>
      <c r="AR31" s="131">
        <f t="shared" si="14"/>
        <v>0</v>
      </c>
      <c r="AS31" s="131">
        <f t="shared" si="15"/>
        <v>0</v>
      </c>
      <c r="AT31" s="131">
        <f t="shared" si="16"/>
        <v>0</v>
      </c>
      <c r="AU31" s="131">
        <f t="shared" si="17"/>
        <v>0</v>
      </c>
      <c r="AV31" s="131">
        <f t="shared" si="18"/>
        <v>0</v>
      </c>
      <c r="AW31" s="131">
        <f t="shared" si="19"/>
        <v>0</v>
      </c>
      <c r="AX31" s="131">
        <f t="shared" si="20"/>
        <v>0</v>
      </c>
      <c r="AY31" s="134">
        <f t="shared" si="21"/>
        <v>0</v>
      </c>
    </row>
    <row r="32" spans="1:51" s="32" customFormat="1" ht="12.75">
      <c r="A32" s="108">
        <v>30</v>
      </c>
      <c r="B32" s="177">
        <v>56536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05"/>
      <c r="O32" s="111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28"/>
      <c r="AA32" s="100"/>
      <c r="AB32" s="159">
        <v>0</v>
      </c>
      <c r="AC32" s="27">
        <f t="shared" si="22"/>
        <v>0</v>
      </c>
      <c r="AD32" s="27">
        <f t="shared" si="22"/>
        <v>0</v>
      </c>
      <c r="AE32" s="27">
        <f t="shared" si="22"/>
        <v>0</v>
      </c>
      <c r="AF32" s="27">
        <f t="shared" si="22"/>
        <v>0</v>
      </c>
      <c r="AG32" s="27">
        <f t="shared" si="22"/>
        <v>0</v>
      </c>
      <c r="AH32" s="27">
        <f t="shared" si="22"/>
        <v>0</v>
      </c>
      <c r="AI32" s="27">
        <f t="shared" si="22"/>
        <v>0</v>
      </c>
      <c r="AJ32" s="27">
        <f t="shared" si="22"/>
        <v>0</v>
      </c>
      <c r="AK32" s="27">
        <f t="shared" si="22"/>
        <v>0</v>
      </c>
      <c r="AL32" s="27">
        <f t="shared" si="22"/>
        <v>0</v>
      </c>
      <c r="AM32" s="105">
        <f t="shared" si="25"/>
        <v>0</v>
      </c>
      <c r="AN32" s="131">
        <v>0</v>
      </c>
      <c r="AO32" s="131">
        <f t="shared" si="11"/>
        <v>0</v>
      </c>
      <c r="AP32" s="131">
        <f t="shared" si="12"/>
        <v>0</v>
      </c>
      <c r="AQ32" s="131">
        <f t="shared" si="13"/>
        <v>0</v>
      </c>
      <c r="AR32" s="131">
        <f t="shared" si="14"/>
        <v>0</v>
      </c>
      <c r="AS32" s="131">
        <f t="shared" si="15"/>
        <v>0</v>
      </c>
      <c r="AT32" s="131">
        <f t="shared" si="16"/>
        <v>0</v>
      </c>
      <c r="AU32" s="131">
        <f t="shared" si="17"/>
        <v>0</v>
      </c>
      <c r="AV32" s="131">
        <f t="shared" si="18"/>
        <v>0</v>
      </c>
      <c r="AW32" s="131">
        <f t="shared" si="19"/>
        <v>0</v>
      </c>
      <c r="AX32" s="131">
        <f t="shared" si="20"/>
        <v>0</v>
      </c>
      <c r="AY32" s="134">
        <f t="shared" si="21"/>
        <v>0</v>
      </c>
    </row>
    <row r="33" spans="1:51" s="32" customFormat="1" ht="12.75">
      <c r="A33" s="108">
        <v>31</v>
      </c>
      <c r="B33" s="177">
        <v>56537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05"/>
      <c r="O33" s="111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28"/>
      <c r="AA33" s="100"/>
      <c r="AB33" s="159">
        <v>0</v>
      </c>
      <c r="AC33" s="27">
        <f t="shared" si="22"/>
        <v>0</v>
      </c>
      <c r="AD33" s="27">
        <f t="shared" si="22"/>
        <v>0</v>
      </c>
      <c r="AE33" s="27">
        <f t="shared" si="22"/>
        <v>0</v>
      </c>
      <c r="AF33" s="27">
        <f t="shared" si="22"/>
        <v>0</v>
      </c>
      <c r="AG33" s="27">
        <f t="shared" si="22"/>
        <v>0</v>
      </c>
      <c r="AH33" s="27">
        <f t="shared" si="22"/>
        <v>0</v>
      </c>
      <c r="AI33" s="27">
        <f t="shared" si="22"/>
        <v>0</v>
      </c>
      <c r="AJ33" s="27">
        <f t="shared" si="22"/>
        <v>0</v>
      </c>
      <c r="AK33" s="27">
        <f t="shared" si="22"/>
        <v>0</v>
      </c>
      <c r="AL33" s="27">
        <f t="shared" si="22"/>
        <v>0</v>
      </c>
      <c r="AM33" s="105">
        <f t="shared" si="25"/>
        <v>0</v>
      </c>
      <c r="AN33" s="131">
        <v>0</v>
      </c>
      <c r="AO33" s="131">
        <f t="shared" si="11"/>
        <v>0</v>
      </c>
      <c r="AP33" s="131">
        <f t="shared" si="12"/>
        <v>0</v>
      </c>
      <c r="AQ33" s="131">
        <f t="shared" si="13"/>
        <v>0</v>
      </c>
      <c r="AR33" s="131">
        <f t="shared" si="14"/>
        <v>0</v>
      </c>
      <c r="AS33" s="131">
        <f t="shared" si="15"/>
        <v>0</v>
      </c>
      <c r="AT33" s="131">
        <f t="shared" si="16"/>
        <v>0</v>
      </c>
      <c r="AU33" s="131">
        <f t="shared" si="17"/>
        <v>0</v>
      </c>
      <c r="AV33" s="131">
        <f t="shared" si="18"/>
        <v>0</v>
      </c>
      <c r="AW33" s="131">
        <f t="shared" si="19"/>
        <v>0</v>
      </c>
      <c r="AX33" s="131">
        <f t="shared" si="20"/>
        <v>0</v>
      </c>
      <c r="AY33" s="134">
        <f t="shared" si="21"/>
        <v>0</v>
      </c>
    </row>
    <row r="34" spans="1:51" s="32" customFormat="1" ht="12.75">
      <c r="A34" s="108">
        <v>32</v>
      </c>
      <c r="B34" s="177">
        <v>56538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05"/>
      <c r="O34" s="111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28"/>
      <c r="AA34" s="100"/>
      <c r="AB34" s="159">
        <v>0</v>
      </c>
      <c r="AC34" s="27">
        <f aca="true" t="shared" si="26" ref="AC34:AC52">D34-$C34</f>
        <v>0</v>
      </c>
      <c r="AD34" s="27">
        <f aca="true" t="shared" si="27" ref="AD34:AD52">E34-$C34</f>
        <v>0</v>
      </c>
      <c r="AE34" s="27">
        <f aca="true" t="shared" si="28" ref="AE34:AE52">F34-$C34</f>
        <v>0</v>
      </c>
      <c r="AF34" s="27">
        <f aca="true" t="shared" si="29" ref="AF34:AF52">G34-$C34</f>
        <v>0</v>
      </c>
      <c r="AG34" s="27">
        <f aca="true" t="shared" si="30" ref="AG34:AG52">H34-$C34</f>
        <v>0</v>
      </c>
      <c r="AH34" s="27">
        <f aca="true" t="shared" si="31" ref="AH34:AH52">I34-$C34</f>
        <v>0</v>
      </c>
      <c r="AI34" s="27">
        <f aca="true" t="shared" si="32" ref="AI34:AI52">J34-$C34</f>
        <v>0</v>
      </c>
      <c r="AJ34" s="27">
        <f aca="true" t="shared" si="33" ref="AJ34:AJ52">K34-$C34</f>
        <v>0</v>
      </c>
      <c r="AK34" s="27">
        <f aca="true" t="shared" si="34" ref="AK34:AK52">L34-$C34</f>
        <v>0</v>
      </c>
      <c r="AL34" s="27">
        <f aca="true" t="shared" si="35" ref="AL34:AL52">M34-$C34</f>
        <v>0</v>
      </c>
      <c r="AM34" s="105">
        <f aca="true" t="shared" si="36" ref="AM34:AM52">N34-$C34</f>
        <v>0</v>
      </c>
      <c r="AN34" s="131">
        <v>0</v>
      </c>
      <c r="AO34" s="131">
        <f t="shared" si="11"/>
        <v>0</v>
      </c>
      <c r="AP34" s="131">
        <f t="shared" si="12"/>
        <v>0</v>
      </c>
      <c r="AQ34" s="131">
        <f t="shared" si="13"/>
        <v>0</v>
      </c>
      <c r="AR34" s="131">
        <f t="shared" si="14"/>
        <v>0</v>
      </c>
      <c r="AS34" s="131">
        <f t="shared" si="15"/>
        <v>0</v>
      </c>
      <c r="AT34" s="131">
        <f t="shared" si="16"/>
        <v>0</v>
      </c>
      <c r="AU34" s="131">
        <f t="shared" si="17"/>
        <v>0</v>
      </c>
      <c r="AV34" s="131">
        <f t="shared" si="18"/>
        <v>0</v>
      </c>
      <c r="AW34" s="131">
        <f t="shared" si="19"/>
        <v>0</v>
      </c>
      <c r="AX34" s="131">
        <f t="shared" si="20"/>
        <v>0</v>
      </c>
      <c r="AY34" s="134">
        <f t="shared" si="21"/>
        <v>0</v>
      </c>
    </row>
    <row r="35" spans="1:51" s="32" customFormat="1" ht="12.75">
      <c r="A35" s="108">
        <v>33</v>
      </c>
      <c r="B35" s="177">
        <v>56539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6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28"/>
      <c r="AA35" s="100"/>
      <c r="AB35" s="159">
        <v>0</v>
      </c>
      <c r="AC35" s="27">
        <f t="shared" si="26"/>
        <v>0</v>
      </c>
      <c r="AD35" s="27">
        <f t="shared" si="27"/>
        <v>0</v>
      </c>
      <c r="AE35" s="27">
        <f t="shared" si="28"/>
        <v>0</v>
      </c>
      <c r="AF35" s="27">
        <f t="shared" si="29"/>
        <v>0</v>
      </c>
      <c r="AG35" s="27">
        <f t="shared" si="30"/>
        <v>0</v>
      </c>
      <c r="AH35" s="27">
        <f t="shared" si="31"/>
        <v>0</v>
      </c>
      <c r="AI35" s="27">
        <f t="shared" si="32"/>
        <v>0</v>
      </c>
      <c r="AJ35" s="27">
        <f t="shared" si="33"/>
        <v>0</v>
      </c>
      <c r="AK35" s="27">
        <f t="shared" si="34"/>
        <v>0</v>
      </c>
      <c r="AL35" s="27">
        <f t="shared" si="35"/>
        <v>0</v>
      </c>
      <c r="AM35" s="105">
        <f t="shared" si="36"/>
        <v>0</v>
      </c>
      <c r="AN35" s="131">
        <v>0</v>
      </c>
      <c r="AO35" s="131">
        <f aca="true" t="shared" si="37" ref="AO35:AO52">P35-$O35</f>
        <v>0</v>
      </c>
      <c r="AP35" s="131">
        <f aca="true" t="shared" si="38" ref="AP35:AP52">Q35-$O35</f>
        <v>0</v>
      </c>
      <c r="AQ35" s="131">
        <f aca="true" t="shared" si="39" ref="AQ35:AQ52">R35-$O35</f>
        <v>0</v>
      </c>
      <c r="AR35" s="131">
        <f aca="true" t="shared" si="40" ref="AR35:AR52">S35-$O35</f>
        <v>0</v>
      </c>
      <c r="AS35" s="131">
        <f aca="true" t="shared" si="41" ref="AS35:AS52">T35-$O35</f>
        <v>0</v>
      </c>
      <c r="AT35" s="131">
        <f aca="true" t="shared" si="42" ref="AT35:AT52">U35-$O35</f>
        <v>0</v>
      </c>
      <c r="AU35" s="131">
        <f aca="true" t="shared" si="43" ref="AU35:AU52">V35-$O35</f>
        <v>0</v>
      </c>
      <c r="AV35" s="131">
        <f aca="true" t="shared" si="44" ref="AV35:AV52">W35-$O35</f>
        <v>0</v>
      </c>
      <c r="AW35" s="131">
        <f aca="true" t="shared" si="45" ref="AW35:AW52">X35-$O35</f>
        <v>0</v>
      </c>
      <c r="AX35" s="131">
        <f aca="true" t="shared" si="46" ref="AX35:AX52">Y35-$O35</f>
        <v>0</v>
      </c>
      <c r="AY35" s="134">
        <f aca="true" t="shared" si="47" ref="AY35:AY52">Z35-$O35</f>
        <v>0</v>
      </c>
    </row>
    <row r="36" spans="1:51" s="102" customFormat="1" ht="12.75">
      <c r="A36" s="108">
        <v>34</v>
      </c>
      <c r="B36" s="177">
        <v>56540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6"/>
      <c r="O36" s="111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28"/>
      <c r="AA36" s="100"/>
      <c r="AB36" s="159">
        <v>0</v>
      </c>
      <c r="AC36" s="27">
        <f t="shared" si="26"/>
        <v>0</v>
      </c>
      <c r="AD36" s="27">
        <f t="shared" si="27"/>
        <v>0</v>
      </c>
      <c r="AE36" s="27">
        <f t="shared" si="28"/>
        <v>0</v>
      </c>
      <c r="AF36" s="27">
        <f t="shared" si="29"/>
        <v>0</v>
      </c>
      <c r="AG36" s="27">
        <f t="shared" si="30"/>
        <v>0</v>
      </c>
      <c r="AH36" s="27">
        <f t="shared" si="31"/>
        <v>0</v>
      </c>
      <c r="AI36" s="27">
        <f t="shared" si="32"/>
        <v>0</v>
      </c>
      <c r="AJ36" s="27">
        <f t="shared" si="33"/>
        <v>0</v>
      </c>
      <c r="AK36" s="27">
        <f t="shared" si="34"/>
        <v>0</v>
      </c>
      <c r="AL36" s="27">
        <f t="shared" si="35"/>
        <v>0</v>
      </c>
      <c r="AM36" s="105">
        <f t="shared" si="36"/>
        <v>0</v>
      </c>
      <c r="AN36" s="131">
        <v>0</v>
      </c>
      <c r="AO36" s="131">
        <f t="shared" si="37"/>
        <v>0</v>
      </c>
      <c r="AP36" s="131">
        <f t="shared" si="38"/>
        <v>0</v>
      </c>
      <c r="AQ36" s="131">
        <f t="shared" si="39"/>
        <v>0</v>
      </c>
      <c r="AR36" s="131">
        <f t="shared" si="40"/>
        <v>0</v>
      </c>
      <c r="AS36" s="131">
        <f t="shared" si="41"/>
        <v>0</v>
      </c>
      <c r="AT36" s="131">
        <f t="shared" si="42"/>
        <v>0</v>
      </c>
      <c r="AU36" s="131">
        <f t="shared" si="43"/>
        <v>0</v>
      </c>
      <c r="AV36" s="131">
        <f t="shared" si="44"/>
        <v>0</v>
      </c>
      <c r="AW36" s="131">
        <f t="shared" si="45"/>
        <v>0</v>
      </c>
      <c r="AX36" s="131">
        <f t="shared" si="46"/>
        <v>0</v>
      </c>
      <c r="AY36" s="134">
        <f t="shared" si="47"/>
        <v>0</v>
      </c>
    </row>
    <row r="37" spans="1:51" s="102" customFormat="1" ht="12.75">
      <c r="A37" s="108">
        <v>35</v>
      </c>
      <c r="B37" s="177">
        <v>56541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6"/>
      <c r="O37" s="111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28"/>
      <c r="AA37" s="100"/>
      <c r="AB37" s="159">
        <v>0</v>
      </c>
      <c r="AC37" s="27">
        <f t="shared" si="26"/>
        <v>0</v>
      </c>
      <c r="AD37" s="27">
        <f t="shared" si="27"/>
        <v>0</v>
      </c>
      <c r="AE37" s="27">
        <f t="shared" si="28"/>
        <v>0</v>
      </c>
      <c r="AF37" s="27">
        <f t="shared" si="29"/>
        <v>0</v>
      </c>
      <c r="AG37" s="27">
        <f t="shared" si="30"/>
        <v>0</v>
      </c>
      <c r="AH37" s="27">
        <f t="shared" si="31"/>
        <v>0</v>
      </c>
      <c r="AI37" s="27">
        <f t="shared" si="32"/>
        <v>0</v>
      </c>
      <c r="AJ37" s="27">
        <f t="shared" si="33"/>
        <v>0</v>
      </c>
      <c r="AK37" s="27">
        <f t="shared" si="34"/>
        <v>0</v>
      </c>
      <c r="AL37" s="27">
        <f t="shared" si="35"/>
        <v>0</v>
      </c>
      <c r="AM37" s="105">
        <f t="shared" si="36"/>
        <v>0</v>
      </c>
      <c r="AN37" s="131">
        <v>0</v>
      </c>
      <c r="AO37" s="131">
        <f t="shared" si="37"/>
        <v>0</v>
      </c>
      <c r="AP37" s="131">
        <f t="shared" si="38"/>
        <v>0</v>
      </c>
      <c r="AQ37" s="131">
        <f t="shared" si="39"/>
        <v>0</v>
      </c>
      <c r="AR37" s="131">
        <f t="shared" si="40"/>
        <v>0</v>
      </c>
      <c r="AS37" s="131">
        <f t="shared" si="41"/>
        <v>0</v>
      </c>
      <c r="AT37" s="131">
        <f t="shared" si="42"/>
        <v>0</v>
      </c>
      <c r="AU37" s="131">
        <f t="shared" si="43"/>
        <v>0</v>
      </c>
      <c r="AV37" s="131">
        <f t="shared" si="44"/>
        <v>0</v>
      </c>
      <c r="AW37" s="131">
        <f t="shared" si="45"/>
        <v>0</v>
      </c>
      <c r="AX37" s="131">
        <f t="shared" si="46"/>
        <v>0</v>
      </c>
      <c r="AY37" s="134">
        <f t="shared" si="47"/>
        <v>0</v>
      </c>
    </row>
    <row r="38" spans="1:51" s="102" customFormat="1" ht="12.75">
      <c r="A38" s="108">
        <v>36</v>
      </c>
      <c r="B38" s="177">
        <v>56542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6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28"/>
      <c r="AA38" s="100"/>
      <c r="AB38" s="159">
        <v>0</v>
      </c>
      <c r="AC38" s="27">
        <f t="shared" si="26"/>
        <v>0</v>
      </c>
      <c r="AD38" s="27">
        <f t="shared" si="27"/>
        <v>0</v>
      </c>
      <c r="AE38" s="27">
        <f t="shared" si="28"/>
        <v>0</v>
      </c>
      <c r="AF38" s="27">
        <f t="shared" si="29"/>
        <v>0</v>
      </c>
      <c r="AG38" s="27">
        <f t="shared" si="30"/>
        <v>0</v>
      </c>
      <c r="AH38" s="27">
        <f t="shared" si="31"/>
        <v>0</v>
      </c>
      <c r="AI38" s="27">
        <f t="shared" si="32"/>
        <v>0</v>
      </c>
      <c r="AJ38" s="27">
        <f t="shared" si="33"/>
        <v>0</v>
      </c>
      <c r="AK38" s="27">
        <f t="shared" si="34"/>
        <v>0</v>
      </c>
      <c r="AL38" s="27">
        <f t="shared" si="35"/>
        <v>0</v>
      </c>
      <c r="AM38" s="105">
        <f t="shared" si="36"/>
        <v>0</v>
      </c>
      <c r="AN38" s="131">
        <v>0</v>
      </c>
      <c r="AO38" s="131">
        <f t="shared" si="37"/>
        <v>0</v>
      </c>
      <c r="AP38" s="131">
        <f t="shared" si="38"/>
        <v>0</v>
      </c>
      <c r="AQ38" s="131">
        <f t="shared" si="39"/>
        <v>0</v>
      </c>
      <c r="AR38" s="131">
        <f t="shared" si="40"/>
        <v>0</v>
      </c>
      <c r="AS38" s="131">
        <f t="shared" si="41"/>
        <v>0</v>
      </c>
      <c r="AT38" s="131">
        <f t="shared" si="42"/>
        <v>0</v>
      </c>
      <c r="AU38" s="131">
        <f t="shared" si="43"/>
        <v>0</v>
      </c>
      <c r="AV38" s="131">
        <f t="shared" si="44"/>
        <v>0</v>
      </c>
      <c r="AW38" s="131">
        <f t="shared" si="45"/>
        <v>0</v>
      </c>
      <c r="AX38" s="131">
        <f t="shared" si="46"/>
        <v>0</v>
      </c>
      <c r="AY38" s="134">
        <f t="shared" si="47"/>
        <v>0</v>
      </c>
    </row>
    <row r="39" spans="1:51" s="102" customFormat="1" ht="12.75">
      <c r="A39" s="108">
        <v>37</v>
      </c>
      <c r="B39" s="177">
        <v>56543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6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28"/>
      <c r="AA39" s="100"/>
      <c r="AB39" s="159">
        <v>0</v>
      </c>
      <c r="AC39" s="27">
        <f t="shared" si="26"/>
        <v>0</v>
      </c>
      <c r="AD39" s="27">
        <f t="shared" si="27"/>
        <v>0</v>
      </c>
      <c r="AE39" s="27">
        <f t="shared" si="28"/>
        <v>0</v>
      </c>
      <c r="AF39" s="27">
        <f t="shared" si="29"/>
        <v>0</v>
      </c>
      <c r="AG39" s="27">
        <f t="shared" si="30"/>
        <v>0</v>
      </c>
      <c r="AH39" s="27">
        <f t="shared" si="31"/>
        <v>0</v>
      </c>
      <c r="AI39" s="27">
        <f t="shared" si="32"/>
        <v>0</v>
      </c>
      <c r="AJ39" s="27">
        <f t="shared" si="33"/>
        <v>0</v>
      </c>
      <c r="AK39" s="27">
        <f t="shared" si="34"/>
        <v>0</v>
      </c>
      <c r="AL39" s="27">
        <f t="shared" si="35"/>
        <v>0</v>
      </c>
      <c r="AM39" s="105">
        <f t="shared" si="36"/>
        <v>0</v>
      </c>
      <c r="AN39" s="131">
        <v>0</v>
      </c>
      <c r="AO39" s="131">
        <f t="shared" si="37"/>
        <v>0</v>
      </c>
      <c r="AP39" s="131">
        <f t="shared" si="38"/>
        <v>0</v>
      </c>
      <c r="AQ39" s="131">
        <f t="shared" si="39"/>
        <v>0</v>
      </c>
      <c r="AR39" s="131">
        <f t="shared" si="40"/>
        <v>0</v>
      </c>
      <c r="AS39" s="131">
        <f t="shared" si="41"/>
        <v>0</v>
      </c>
      <c r="AT39" s="131">
        <f t="shared" si="42"/>
        <v>0</v>
      </c>
      <c r="AU39" s="131">
        <f t="shared" si="43"/>
        <v>0</v>
      </c>
      <c r="AV39" s="131">
        <f t="shared" si="44"/>
        <v>0</v>
      </c>
      <c r="AW39" s="131">
        <f t="shared" si="45"/>
        <v>0</v>
      </c>
      <c r="AX39" s="131">
        <f t="shared" si="46"/>
        <v>0</v>
      </c>
      <c r="AY39" s="134">
        <f t="shared" si="47"/>
        <v>0</v>
      </c>
    </row>
    <row r="40" spans="1:51" s="102" customFormat="1" ht="12.75">
      <c r="A40" s="108">
        <v>38</v>
      </c>
      <c r="B40" s="177">
        <v>56544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6"/>
      <c r="O40" s="111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28"/>
      <c r="AA40" s="100"/>
      <c r="AB40" s="159">
        <v>0</v>
      </c>
      <c r="AC40" s="27">
        <f t="shared" si="26"/>
        <v>0</v>
      </c>
      <c r="AD40" s="27">
        <f t="shared" si="27"/>
        <v>0</v>
      </c>
      <c r="AE40" s="27">
        <f t="shared" si="28"/>
        <v>0</v>
      </c>
      <c r="AF40" s="27">
        <f t="shared" si="29"/>
        <v>0</v>
      </c>
      <c r="AG40" s="27">
        <f t="shared" si="30"/>
        <v>0</v>
      </c>
      <c r="AH40" s="27">
        <f t="shared" si="31"/>
        <v>0</v>
      </c>
      <c r="AI40" s="27">
        <f t="shared" si="32"/>
        <v>0</v>
      </c>
      <c r="AJ40" s="27">
        <f t="shared" si="33"/>
        <v>0</v>
      </c>
      <c r="AK40" s="27">
        <f t="shared" si="34"/>
        <v>0</v>
      </c>
      <c r="AL40" s="27">
        <f t="shared" si="35"/>
        <v>0</v>
      </c>
      <c r="AM40" s="105">
        <f t="shared" si="36"/>
        <v>0</v>
      </c>
      <c r="AN40" s="131">
        <v>0</v>
      </c>
      <c r="AO40" s="131">
        <f t="shared" si="37"/>
        <v>0</v>
      </c>
      <c r="AP40" s="131">
        <f t="shared" si="38"/>
        <v>0</v>
      </c>
      <c r="AQ40" s="131">
        <f t="shared" si="39"/>
        <v>0</v>
      </c>
      <c r="AR40" s="131">
        <f t="shared" si="40"/>
        <v>0</v>
      </c>
      <c r="AS40" s="131">
        <f t="shared" si="41"/>
        <v>0</v>
      </c>
      <c r="AT40" s="131">
        <f t="shared" si="42"/>
        <v>0</v>
      </c>
      <c r="AU40" s="131">
        <f t="shared" si="43"/>
        <v>0</v>
      </c>
      <c r="AV40" s="131">
        <f t="shared" si="44"/>
        <v>0</v>
      </c>
      <c r="AW40" s="131">
        <f t="shared" si="45"/>
        <v>0</v>
      </c>
      <c r="AX40" s="131">
        <f t="shared" si="46"/>
        <v>0</v>
      </c>
      <c r="AY40" s="134">
        <f t="shared" si="47"/>
        <v>0</v>
      </c>
    </row>
    <row r="41" spans="1:51" s="102" customFormat="1" ht="12.75">
      <c r="A41" s="108">
        <v>39</v>
      </c>
      <c r="B41" s="177">
        <v>56545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6"/>
      <c r="O41" s="111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28"/>
      <c r="AA41" s="100"/>
      <c r="AB41" s="159">
        <v>0</v>
      </c>
      <c r="AC41" s="27">
        <f t="shared" si="26"/>
        <v>0</v>
      </c>
      <c r="AD41" s="27">
        <f t="shared" si="27"/>
        <v>0</v>
      </c>
      <c r="AE41" s="27">
        <f t="shared" si="28"/>
        <v>0</v>
      </c>
      <c r="AF41" s="27">
        <f t="shared" si="29"/>
        <v>0</v>
      </c>
      <c r="AG41" s="27">
        <f t="shared" si="30"/>
        <v>0</v>
      </c>
      <c r="AH41" s="27">
        <f t="shared" si="31"/>
        <v>0</v>
      </c>
      <c r="AI41" s="27">
        <f t="shared" si="32"/>
        <v>0</v>
      </c>
      <c r="AJ41" s="27">
        <f t="shared" si="33"/>
        <v>0</v>
      </c>
      <c r="AK41" s="27">
        <f t="shared" si="34"/>
        <v>0</v>
      </c>
      <c r="AL41" s="27">
        <f t="shared" si="35"/>
        <v>0</v>
      </c>
      <c r="AM41" s="105">
        <f t="shared" si="36"/>
        <v>0</v>
      </c>
      <c r="AN41" s="131">
        <v>0</v>
      </c>
      <c r="AO41" s="131">
        <f t="shared" si="37"/>
        <v>0</v>
      </c>
      <c r="AP41" s="131">
        <f t="shared" si="38"/>
        <v>0</v>
      </c>
      <c r="AQ41" s="131">
        <f t="shared" si="39"/>
        <v>0</v>
      </c>
      <c r="AR41" s="131">
        <f t="shared" si="40"/>
        <v>0</v>
      </c>
      <c r="AS41" s="131">
        <f t="shared" si="41"/>
        <v>0</v>
      </c>
      <c r="AT41" s="131">
        <f t="shared" si="42"/>
        <v>0</v>
      </c>
      <c r="AU41" s="131">
        <f t="shared" si="43"/>
        <v>0</v>
      </c>
      <c r="AV41" s="131">
        <f t="shared" si="44"/>
        <v>0</v>
      </c>
      <c r="AW41" s="131">
        <f t="shared" si="45"/>
        <v>0</v>
      </c>
      <c r="AX41" s="131">
        <f t="shared" si="46"/>
        <v>0</v>
      </c>
      <c r="AY41" s="134">
        <f t="shared" si="47"/>
        <v>0</v>
      </c>
    </row>
    <row r="42" spans="1:51" s="102" customFormat="1" ht="12.75">
      <c r="A42" s="108">
        <v>40</v>
      </c>
      <c r="B42" s="177">
        <v>56546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6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28"/>
      <c r="AA42" s="100"/>
      <c r="AB42" s="159">
        <v>0</v>
      </c>
      <c r="AC42" s="27">
        <f t="shared" si="26"/>
        <v>0</v>
      </c>
      <c r="AD42" s="27">
        <f t="shared" si="27"/>
        <v>0</v>
      </c>
      <c r="AE42" s="27">
        <f t="shared" si="28"/>
        <v>0</v>
      </c>
      <c r="AF42" s="27">
        <f t="shared" si="29"/>
        <v>0</v>
      </c>
      <c r="AG42" s="27">
        <f t="shared" si="30"/>
        <v>0</v>
      </c>
      <c r="AH42" s="27">
        <f t="shared" si="31"/>
        <v>0</v>
      </c>
      <c r="AI42" s="27">
        <f t="shared" si="32"/>
        <v>0</v>
      </c>
      <c r="AJ42" s="27">
        <f t="shared" si="33"/>
        <v>0</v>
      </c>
      <c r="AK42" s="27">
        <f t="shared" si="34"/>
        <v>0</v>
      </c>
      <c r="AL42" s="27">
        <f t="shared" si="35"/>
        <v>0</v>
      </c>
      <c r="AM42" s="105">
        <f t="shared" si="36"/>
        <v>0</v>
      </c>
      <c r="AN42" s="131">
        <v>0</v>
      </c>
      <c r="AO42" s="131">
        <f t="shared" si="37"/>
        <v>0</v>
      </c>
      <c r="AP42" s="131">
        <f t="shared" si="38"/>
        <v>0</v>
      </c>
      <c r="AQ42" s="131">
        <f t="shared" si="39"/>
        <v>0</v>
      </c>
      <c r="AR42" s="131">
        <f t="shared" si="40"/>
        <v>0</v>
      </c>
      <c r="AS42" s="131">
        <f t="shared" si="41"/>
        <v>0</v>
      </c>
      <c r="AT42" s="131">
        <f t="shared" si="42"/>
        <v>0</v>
      </c>
      <c r="AU42" s="131">
        <f t="shared" si="43"/>
        <v>0</v>
      </c>
      <c r="AV42" s="131">
        <f t="shared" si="44"/>
        <v>0</v>
      </c>
      <c r="AW42" s="131">
        <f t="shared" si="45"/>
        <v>0</v>
      </c>
      <c r="AX42" s="131">
        <f t="shared" si="46"/>
        <v>0</v>
      </c>
      <c r="AY42" s="134">
        <f t="shared" si="47"/>
        <v>0</v>
      </c>
    </row>
    <row r="43" spans="1:51" s="102" customFormat="1" ht="12.75">
      <c r="A43" s="108">
        <v>41</v>
      </c>
      <c r="B43" s="177">
        <v>56547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6"/>
      <c r="O43" s="111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28"/>
      <c r="AA43" s="100"/>
      <c r="AB43" s="159">
        <v>0</v>
      </c>
      <c r="AC43" s="27">
        <f t="shared" si="26"/>
        <v>0</v>
      </c>
      <c r="AD43" s="27">
        <f t="shared" si="27"/>
        <v>0</v>
      </c>
      <c r="AE43" s="27">
        <f t="shared" si="28"/>
        <v>0</v>
      </c>
      <c r="AF43" s="27">
        <f t="shared" si="29"/>
        <v>0</v>
      </c>
      <c r="AG43" s="27">
        <f t="shared" si="30"/>
        <v>0</v>
      </c>
      <c r="AH43" s="27">
        <f t="shared" si="31"/>
        <v>0</v>
      </c>
      <c r="AI43" s="27">
        <f t="shared" si="32"/>
        <v>0</v>
      </c>
      <c r="AJ43" s="27">
        <f t="shared" si="33"/>
        <v>0</v>
      </c>
      <c r="AK43" s="27">
        <f t="shared" si="34"/>
        <v>0</v>
      </c>
      <c r="AL43" s="27">
        <f t="shared" si="35"/>
        <v>0</v>
      </c>
      <c r="AM43" s="105">
        <f t="shared" si="36"/>
        <v>0</v>
      </c>
      <c r="AN43" s="131">
        <v>0</v>
      </c>
      <c r="AO43" s="131">
        <f t="shared" si="37"/>
        <v>0</v>
      </c>
      <c r="AP43" s="131">
        <f t="shared" si="38"/>
        <v>0</v>
      </c>
      <c r="AQ43" s="131">
        <f t="shared" si="39"/>
        <v>0</v>
      </c>
      <c r="AR43" s="131">
        <f t="shared" si="40"/>
        <v>0</v>
      </c>
      <c r="AS43" s="131">
        <f t="shared" si="41"/>
        <v>0</v>
      </c>
      <c r="AT43" s="131">
        <f t="shared" si="42"/>
        <v>0</v>
      </c>
      <c r="AU43" s="131">
        <f t="shared" si="43"/>
        <v>0</v>
      </c>
      <c r="AV43" s="131">
        <f t="shared" si="44"/>
        <v>0</v>
      </c>
      <c r="AW43" s="131">
        <f t="shared" si="45"/>
        <v>0</v>
      </c>
      <c r="AX43" s="131">
        <f t="shared" si="46"/>
        <v>0</v>
      </c>
      <c r="AY43" s="134">
        <f t="shared" si="47"/>
        <v>0</v>
      </c>
    </row>
    <row r="44" spans="1:51" s="102" customFormat="1" ht="12.75">
      <c r="A44" s="108">
        <v>42</v>
      </c>
      <c r="B44" s="177">
        <v>56548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6"/>
      <c r="O44" s="111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28"/>
      <c r="AA44" s="100"/>
      <c r="AB44" s="159">
        <v>0</v>
      </c>
      <c r="AC44" s="27">
        <f t="shared" si="26"/>
        <v>0</v>
      </c>
      <c r="AD44" s="27">
        <f t="shared" si="27"/>
        <v>0</v>
      </c>
      <c r="AE44" s="27">
        <f t="shared" si="28"/>
        <v>0</v>
      </c>
      <c r="AF44" s="27">
        <f t="shared" si="29"/>
        <v>0</v>
      </c>
      <c r="AG44" s="27">
        <f t="shared" si="30"/>
        <v>0</v>
      </c>
      <c r="AH44" s="27">
        <f t="shared" si="31"/>
        <v>0</v>
      </c>
      <c r="AI44" s="27">
        <f t="shared" si="32"/>
        <v>0</v>
      </c>
      <c r="AJ44" s="27">
        <f t="shared" si="33"/>
        <v>0</v>
      </c>
      <c r="AK44" s="27">
        <f t="shared" si="34"/>
        <v>0</v>
      </c>
      <c r="AL44" s="27">
        <f t="shared" si="35"/>
        <v>0</v>
      </c>
      <c r="AM44" s="105">
        <f t="shared" si="36"/>
        <v>0</v>
      </c>
      <c r="AN44" s="131">
        <v>0</v>
      </c>
      <c r="AO44" s="131">
        <f t="shared" si="37"/>
        <v>0</v>
      </c>
      <c r="AP44" s="131">
        <f t="shared" si="38"/>
        <v>0</v>
      </c>
      <c r="AQ44" s="131">
        <f t="shared" si="39"/>
        <v>0</v>
      </c>
      <c r="AR44" s="131">
        <f t="shared" si="40"/>
        <v>0</v>
      </c>
      <c r="AS44" s="131">
        <f t="shared" si="41"/>
        <v>0</v>
      </c>
      <c r="AT44" s="131">
        <f t="shared" si="42"/>
        <v>0</v>
      </c>
      <c r="AU44" s="131">
        <f t="shared" si="43"/>
        <v>0</v>
      </c>
      <c r="AV44" s="131">
        <f t="shared" si="44"/>
        <v>0</v>
      </c>
      <c r="AW44" s="131">
        <f t="shared" si="45"/>
        <v>0</v>
      </c>
      <c r="AX44" s="131">
        <f t="shared" si="46"/>
        <v>0</v>
      </c>
      <c r="AY44" s="134">
        <f t="shared" si="47"/>
        <v>0</v>
      </c>
    </row>
    <row r="45" spans="1:51" s="102" customFormat="1" ht="12.75">
      <c r="A45" s="108">
        <v>43</v>
      </c>
      <c r="B45" s="177">
        <v>56549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6"/>
      <c r="O45" s="111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28"/>
      <c r="AA45" s="100"/>
      <c r="AB45" s="159">
        <v>0</v>
      </c>
      <c r="AC45" s="27">
        <f t="shared" si="26"/>
        <v>0</v>
      </c>
      <c r="AD45" s="27">
        <f t="shared" si="27"/>
        <v>0</v>
      </c>
      <c r="AE45" s="27">
        <f t="shared" si="28"/>
        <v>0</v>
      </c>
      <c r="AF45" s="27">
        <f t="shared" si="29"/>
        <v>0</v>
      </c>
      <c r="AG45" s="27">
        <f t="shared" si="30"/>
        <v>0</v>
      </c>
      <c r="AH45" s="27">
        <f t="shared" si="31"/>
        <v>0</v>
      </c>
      <c r="AI45" s="27">
        <f t="shared" si="32"/>
        <v>0</v>
      </c>
      <c r="AJ45" s="27">
        <f t="shared" si="33"/>
        <v>0</v>
      </c>
      <c r="AK45" s="27">
        <f t="shared" si="34"/>
        <v>0</v>
      </c>
      <c r="AL45" s="27">
        <f t="shared" si="35"/>
        <v>0</v>
      </c>
      <c r="AM45" s="105">
        <f t="shared" si="36"/>
        <v>0</v>
      </c>
      <c r="AN45" s="131">
        <v>0</v>
      </c>
      <c r="AO45" s="131">
        <f t="shared" si="37"/>
        <v>0</v>
      </c>
      <c r="AP45" s="131">
        <f t="shared" si="38"/>
        <v>0</v>
      </c>
      <c r="AQ45" s="131">
        <f t="shared" si="39"/>
        <v>0</v>
      </c>
      <c r="AR45" s="131">
        <f t="shared" si="40"/>
        <v>0</v>
      </c>
      <c r="AS45" s="131">
        <f t="shared" si="41"/>
        <v>0</v>
      </c>
      <c r="AT45" s="131">
        <f t="shared" si="42"/>
        <v>0</v>
      </c>
      <c r="AU45" s="131">
        <f t="shared" si="43"/>
        <v>0</v>
      </c>
      <c r="AV45" s="131">
        <f t="shared" si="44"/>
        <v>0</v>
      </c>
      <c r="AW45" s="131">
        <f t="shared" si="45"/>
        <v>0</v>
      </c>
      <c r="AX45" s="131">
        <f t="shared" si="46"/>
        <v>0</v>
      </c>
      <c r="AY45" s="134">
        <f t="shared" si="47"/>
        <v>0</v>
      </c>
    </row>
    <row r="46" spans="1:51" s="102" customFormat="1" ht="12.75">
      <c r="A46" s="108">
        <v>44</v>
      </c>
      <c r="B46" s="177">
        <v>56550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6"/>
      <c r="O46" s="111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28"/>
      <c r="AA46" s="100"/>
      <c r="AB46" s="159">
        <v>0</v>
      </c>
      <c r="AC46" s="27">
        <f t="shared" si="26"/>
        <v>0</v>
      </c>
      <c r="AD46" s="27">
        <f t="shared" si="27"/>
        <v>0</v>
      </c>
      <c r="AE46" s="27">
        <f t="shared" si="28"/>
        <v>0</v>
      </c>
      <c r="AF46" s="27">
        <f t="shared" si="29"/>
        <v>0</v>
      </c>
      <c r="AG46" s="27">
        <f t="shared" si="30"/>
        <v>0</v>
      </c>
      <c r="AH46" s="27">
        <f t="shared" si="31"/>
        <v>0</v>
      </c>
      <c r="AI46" s="27">
        <f t="shared" si="32"/>
        <v>0</v>
      </c>
      <c r="AJ46" s="27">
        <f t="shared" si="33"/>
        <v>0</v>
      </c>
      <c r="AK46" s="27">
        <f t="shared" si="34"/>
        <v>0</v>
      </c>
      <c r="AL46" s="27">
        <f t="shared" si="35"/>
        <v>0</v>
      </c>
      <c r="AM46" s="105">
        <f t="shared" si="36"/>
        <v>0</v>
      </c>
      <c r="AN46" s="131">
        <v>0</v>
      </c>
      <c r="AO46" s="131">
        <f t="shared" si="37"/>
        <v>0</v>
      </c>
      <c r="AP46" s="131">
        <f t="shared" si="38"/>
        <v>0</v>
      </c>
      <c r="AQ46" s="131">
        <f t="shared" si="39"/>
        <v>0</v>
      </c>
      <c r="AR46" s="131">
        <f t="shared" si="40"/>
        <v>0</v>
      </c>
      <c r="AS46" s="131">
        <f t="shared" si="41"/>
        <v>0</v>
      </c>
      <c r="AT46" s="131">
        <f t="shared" si="42"/>
        <v>0</v>
      </c>
      <c r="AU46" s="131">
        <f t="shared" si="43"/>
        <v>0</v>
      </c>
      <c r="AV46" s="131">
        <f t="shared" si="44"/>
        <v>0</v>
      </c>
      <c r="AW46" s="131">
        <f t="shared" si="45"/>
        <v>0</v>
      </c>
      <c r="AX46" s="131">
        <f t="shared" si="46"/>
        <v>0</v>
      </c>
      <c r="AY46" s="134">
        <f t="shared" si="47"/>
        <v>0</v>
      </c>
    </row>
    <row r="47" spans="1:51" s="102" customFormat="1" ht="12.75">
      <c r="A47" s="108">
        <v>45</v>
      </c>
      <c r="B47" s="177">
        <v>56551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6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28"/>
      <c r="AA47" s="100"/>
      <c r="AB47" s="159">
        <v>0</v>
      </c>
      <c r="AC47" s="27">
        <f t="shared" si="26"/>
        <v>0</v>
      </c>
      <c r="AD47" s="27">
        <f t="shared" si="27"/>
        <v>0</v>
      </c>
      <c r="AE47" s="27">
        <f t="shared" si="28"/>
        <v>0</v>
      </c>
      <c r="AF47" s="27">
        <f t="shared" si="29"/>
        <v>0</v>
      </c>
      <c r="AG47" s="27">
        <f t="shared" si="30"/>
        <v>0</v>
      </c>
      <c r="AH47" s="27">
        <f t="shared" si="31"/>
        <v>0</v>
      </c>
      <c r="AI47" s="27">
        <f t="shared" si="32"/>
        <v>0</v>
      </c>
      <c r="AJ47" s="27">
        <f t="shared" si="33"/>
        <v>0</v>
      </c>
      <c r="AK47" s="27">
        <f t="shared" si="34"/>
        <v>0</v>
      </c>
      <c r="AL47" s="27">
        <f t="shared" si="35"/>
        <v>0</v>
      </c>
      <c r="AM47" s="105">
        <f t="shared" si="36"/>
        <v>0</v>
      </c>
      <c r="AN47" s="131">
        <v>0</v>
      </c>
      <c r="AO47" s="131">
        <f t="shared" si="37"/>
        <v>0</v>
      </c>
      <c r="AP47" s="131">
        <f t="shared" si="38"/>
        <v>0</v>
      </c>
      <c r="AQ47" s="131">
        <f t="shared" si="39"/>
        <v>0</v>
      </c>
      <c r="AR47" s="131">
        <f t="shared" si="40"/>
        <v>0</v>
      </c>
      <c r="AS47" s="131">
        <f t="shared" si="41"/>
        <v>0</v>
      </c>
      <c r="AT47" s="131">
        <f t="shared" si="42"/>
        <v>0</v>
      </c>
      <c r="AU47" s="131">
        <f t="shared" si="43"/>
        <v>0</v>
      </c>
      <c r="AV47" s="131">
        <f t="shared" si="44"/>
        <v>0</v>
      </c>
      <c r="AW47" s="131">
        <f t="shared" si="45"/>
        <v>0</v>
      </c>
      <c r="AX47" s="131">
        <f t="shared" si="46"/>
        <v>0</v>
      </c>
      <c r="AY47" s="134">
        <f t="shared" si="47"/>
        <v>0</v>
      </c>
    </row>
    <row r="48" spans="1:51" s="102" customFormat="1" ht="12.75">
      <c r="A48" s="108">
        <v>46</v>
      </c>
      <c r="B48" s="177">
        <v>56552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6"/>
      <c r="O48" s="111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28"/>
      <c r="AA48" s="100"/>
      <c r="AB48" s="159">
        <v>0</v>
      </c>
      <c r="AC48" s="27">
        <f t="shared" si="26"/>
        <v>0</v>
      </c>
      <c r="AD48" s="27">
        <f t="shared" si="27"/>
        <v>0</v>
      </c>
      <c r="AE48" s="27">
        <f t="shared" si="28"/>
        <v>0</v>
      </c>
      <c r="AF48" s="27">
        <f t="shared" si="29"/>
        <v>0</v>
      </c>
      <c r="AG48" s="27">
        <f t="shared" si="30"/>
        <v>0</v>
      </c>
      <c r="AH48" s="27">
        <f t="shared" si="31"/>
        <v>0</v>
      </c>
      <c r="AI48" s="27">
        <f t="shared" si="32"/>
        <v>0</v>
      </c>
      <c r="AJ48" s="27">
        <f t="shared" si="33"/>
        <v>0</v>
      </c>
      <c r="AK48" s="27">
        <f t="shared" si="34"/>
        <v>0</v>
      </c>
      <c r="AL48" s="27">
        <f t="shared" si="35"/>
        <v>0</v>
      </c>
      <c r="AM48" s="105">
        <f t="shared" si="36"/>
        <v>0</v>
      </c>
      <c r="AN48" s="131">
        <v>0</v>
      </c>
      <c r="AO48" s="131">
        <f t="shared" si="37"/>
        <v>0</v>
      </c>
      <c r="AP48" s="131">
        <f t="shared" si="38"/>
        <v>0</v>
      </c>
      <c r="AQ48" s="131">
        <f t="shared" si="39"/>
        <v>0</v>
      </c>
      <c r="AR48" s="131">
        <f t="shared" si="40"/>
        <v>0</v>
      </c>
      <c r="AS48" s="131">
        <f t="shared" si="41"/>
        <v>0</v>
      </c>
      <c r="AT48" s="131">
        <f t="shared" si="42"/>
        <v>0</v>
      </c>
      <c r="AU48" s="131">
        <f t="shared" si="43"/>
        <v>0</v>
      </c>
      <c r="AV48" s="131">
        <f t="shared" si="44"/>
        <v>0</v>
      </c>
      <c r="AW48" s="131">
        <f t="shared" si="45"/>
        <v>0</v>
      </c>
      <c r="AX48" s="131">
        <f t="shared" si="46"/>
        <v>0</v>
      </c>
      <c r="AY48" s="134">
        <f t="shared" si="47"/>
        <v>0</v>
      </c>
    </row>
    <row r="49" spans="1:51" s="102" customFormat="1" ht="12.75">
      <c r="A49" s="108">
        <v>47</v>
      </c>
      <c r="B49" s="177">
        <v>56553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05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28"/>
      <c r="AA49" s="100"/>
      <c r="AB49" s="159">
        <v>0</v>
      </c>
      <c r="AC49" s="27">
        <f t="shared" si="26"/>
        <v>0</v>
      </c>
      <c r="AD49" s="27">
        <f t="shared" si="27"/>
        <v>0</v>
      </c>
      <c r="AE49" s="27">
        <f t="shared" si="28"/>
        <v>0</v>
      </c>
      <c r="AF49" s="27">
        <f t="shared" si="29"/>
        <v>0</v>
      </c>
      <c r="AG49" s="27">
        <f t="shared" si="30"/>
        <v>0</v>
      </c>
      <c r="AH49" s="27">
        <f t="shared" si="31"/>
        <v>0</v>
      </c>
      <c r="AI49" s="27">
        <f t="shared" si="32"/>
        <v>0</v>
      </c>
      <c r="AJ49" s="27">
        <f t="shared" si="33"/>
        <v>0</v>
      </c>
      <c r="AK49" s="27">
        <f t="shared" si="34"/>
        <v>0</v>
      </c>
      <c r="AL49" s="27">
        <f t="shared" si="35"/>
        <v>0</v>
      </c>
      <c r="AM49" s="105">
        <f t="shared" si="36"/>
        <v>0</v>
      </c>
      <c r="AN49" s="131">
        <v>0</v>
      </c>
      <c r="AO49" s="131">
        <f t="shared" si="37"/>
        <v>0</v>
      </c>
      <c r="AP49" s="131">
        <f t="shared" si="38"/>
        <v>0</v>
      </c>
      <c r="AQ49" s="131">
        <f t="shared" si="39"/>
        <v>0</v>
      </c>
      <c r="AR49" s="131">
        <f t="shared" si="40"/>
        <v>0</v>
      </c>
      <c r="AS49" s="131">
        <f t="shared" si="41"/>
        <v>0</v>
      </c>
      <c r="AT49" s="131">
        <f t="shared" si="42"/>
        <v>0</v>
      </c>
      <c r="AU49" s="131">
        <f t="shared" si="43"/>
        <v>0</v>
      </c>
      <c r="AV49" s="131">
        <f t="shared" si="44"/>
        <v>0</v>
      </c>
      <c r="AW49" s="131">
        <f t="shared" si="45"/>
        <v>0</v>
      </c>
      <c r="AX49" s="131">
        <f t="shared" si="46"/>
        <v>0</v>
      </c>
      <c r="AY49" s="134">
        <f t="shared" si="47"/>
        <v>0</v>
      </c>
    </row>
    <row r="50" spans="1:51" ht="12.75">
      <c r="A50" s="108">
        <v>48</v>
      </c>
      <c r="B50" s="177">
        <v>56554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05"/>
      <c r="O50" s="111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28"/>
      <c r="AA50" s="100"/>
      <c r="AB50" s="159">
        <v>0</v>
      </c>
      <c r="AC50" s="27">
        <f t="shared" si="26"/>
        <v>0</v>
      </c>
      <c r="AD50" s="27">
        <f t="shared" si="27"/>
        <v>0</v>
      </c>
      <c r="AE50" s="27">
        <f t="shared" si="28"/>
        <v>0</v>
      </c>
      <c r="AF50" s="27">
        <f t="shared" si="29"/>
        <v>0</v>
      </c>
      <c r="AG50" s="27">
        <f t="shared" si="30"/>
        <v>0</v>
      </c>
      <c r="AH50" s="27">
        <f t="shared" si="31"/>
        <v>0</v>
      </c>
      <c r="AI50" s="27">
        <f t="shared" si="32"/>
        <v>0</v>
      </c>
      <c r="AJ50" s="27">
        <f t="shared" si="33"/>
        <v>0</v>
      </c>
      <c r="AK50" s="27">
        <f t="shared" si="34"/>
        <v>0</v>
      </c>
      <c r="AL50" s="27">
        <f t="shared" si="35"/>
        <v>0</v>
      </c>
      <c r="AM50" s="105">
        <f t="shared" si="36"/>
        <v>0</v>
      </c>
      <c r="AN50" s="131">
        <v>0</v>
      </c>
      <c r="AO50" s="131">
        <f t="shared" si="37"/>
        <v>0</v>
      </c>
      <c r="AP50" s="131">
        <f t="shared" si="38"/>
        <v>0</v>
      </c>
      <c r="AQ50" s="131">
        <f t="shared" si="39"/>
        <v>0</v>
      </c>
      <c r="AR50" s="131">
        <f t="shared" si="40"/>
        <v>0</v>
      </c>
      <c r="AS50" s="131">
        <f t="shared" si="41"/>
        <v>0</v>
      </c>
      <c r="AT50" s="131">
        <f t="shared" si="42"/>
        <v>0</v>
      </c>
      <c r="AU50" s="131">
        <f t="shared" si="43"/>
        <v>0</v>
      </c>
      <c r="AV50" s="131">
        <f t="shared" si="44"/>
        <v>0</v>
      </c>
      <c r="AW50" s="131">
        <f t="shared" si="45"/>
        <v>0</v>
      </c>
      <c r="AX50" s="131">
        <f t="shared" si="46"/>
        <v>0</v>
      </c>
      <c r="AY50" s="134">
        <f t="shared" si="47"/>
        <v>0</v>
      </c>
    </row>
    <row r="51" spans="1:51" ht="12.75">
      <c r="A51" s="108">
        <v>49</v>
      </c>
      <c r="B51" s="177">
        <v>56555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05"/>
      <c r="O51" s="111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28"/>
      <c r="AA51" s="100"/>
      <c r="AB51" s="159">
        <v>0</v>
      </c>
      <c r="AC51" s="27">
        <f t="shared" si="26"/>
        <v>0</v>
      </c>
      <c r="AD51" s="27">
        <f t="shared" si="27"/>
        <v>0</v>
      </c>
      <c r="AE51" s="27">
        <f t="shared" si="28"/>
        <v>0</v>
      </c>
      <c r="AF51" s="27">
        <f t="shared" si="29"/>
        <v>0</v>
      </c>
      <c r="AG51" s="27">
        <f t="shared" si="30"/>
        <v>0</v>
      </c>
      <c r="AH51" s="27">
        <f t="shared" si="31"/>
        <v>0</v>
      </c>
      <c r="AI51" s="27">
        <f t="shared" si="32"/>
        <v>0</v>
      </c>
      <c r="AJ51" s="27">
        <f t="shared" si="33"/>
        <v>0</v>
      </c>
      <c r="AK51" s="27">
        <f t="shared" si="34"/>
        <v>0</v>
      </c>
      <c r="AL51" s="27">
        <f t="shared" si="35"/>
        <v>0</v>
      </c>
      <c r="AM51" s="105">
        <f t="shared" si="36"/>
        <v>0</v>
      </c>
      <c r="AN51" s="131">
        <v>0</v>
      </c>
      <c r="AO51" s="131">
        <f t="shared" si="37"/>
        <v>0</v>
      </c>
      <c r="AP51" s="131">
        <f t="shared" si="38"/>
        <v>0</v>
      </c>
      <c r="AQ51" s="131">
        <f t="shared" si="39"/>
        <v>0</v>
      </c>
      <c r="AR51" s="131">
        <f t="shared" si="40"/>
        <v>0</v>
      </c>
      <c r="AS51" s="131">
        <f t="shared" si="41"/>
        <v>0</v>
      </c>
      <c r="AT51" s="131">
        <f t="shared" si="42"/>
        <v>0</v>
      </c>
      <c r="AU51" s="131">
        <f t="shared" si="43"/>
        <v>0</v>
      </c>
      <c r="AV51" s="131">
        <f t="shared" si="44"/>
        <v>0</v>
      </c>
      <c r="AW51" s="131">
        <f t="shared" si="45"/>
        <v>0</v>
      </c>
      <c r="AX51" s="131">
        <f t="shared" si="46"/>
        <v>0</v>
      </c>
      <c r="AY51" s="134">
        <f t="shared" si="47"/>
        <v>0</v>
      </c>
    </row>
    <row r="52" spans="1:51" ht="13.5" thickBot="1">
      <c r="A52" s="109">
        <v>50</v>
      </c>
      <c r="B52" s="177">
        <v>56556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107"/>
      <c r="O52" s="113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34"/>
      <c r="AA52" s="100"/>
      <c r="AB52" s="160">
        <v>0</v>
      </c>
      <c r="AC52" s="33">
        <f t="shared" si="26"/>
        <v>0</v>
      </c>
      <c r="AD52" s="33">
        <f t="shared" si="27"/>
        <v>0</v>
      </c>
      <c r="AE52" s="33">
        <f t="shared" si="28"/>
        <v>0</v>
      </c>
      <c r="AF52" s="33">
        <f t="shared" si="29"/>
        <v>0</v>
      </c>
      <c r="AG52" s="33">
        <f t="shared" si="30"/>
        <v>0</v>
      </c>
      <c r="AH52" s="33">
        <f t="shared" si="31"/>
        <v>0</v>
      </c>
      <c r="AI52" s="33">
        <f t="shared" si="32"/>
        <v>0</v>
      </c>
      <c r="AJ52" s="33">
        <f t="shared" si="33"/>
        <v>0</v>
      </c>
      <c r="AK52" s="33">
        <f t="shared" si="34"/>
        <v>0</v>
      </c>
      <c r="AL52" s="33">
        <f t="shared" si="35"/>
        <v>0</v>
      </c>
      <c r="AM52" s="107">
        <f t="shared" si="36"/>
        <v>0</v>
      </c>
      <c r="AN52" s="135">
        <v>0</v>
      </c>
      <c r="AO52" s="135">
        <f t="shared" si="37"/>
        <v>0</v>
      </c>
      <c r="AP52" s="135">
        <f t="shared" si="38"/>
        <v>0</v>
      </c>
      <c r="AQ52" s="135">
        <f t="shared" si="39"/>
        <v>0</v>
      </c>
      <c r="AR52" s="135">
        <f t="shared" si="40"/>
        <v>0</v>
      </c>
      <c r="AS52" s="135">
        <f t="shared" si="41"/>
        <v>0</v>
      </c>
      <c r="AT52" s="135">
        <f t="shared" si="42"/>
        <v>0</v>
      </c>
      <c r="AU52" s="135">
        <f t="shared" si="43"/>
        <v>0</v>
      </c>
      <c r="AV52" s="135">
        <f t="shared" si="44"/>
        <v>0</v>
      </c>
      <c r="AW52" s="135">
        <f t="shared" si="45"/>
        <v>0</v>
      </c>
      <c r="AX52" s="135">
        <f t="shared" si="46"/>
        <v>0</v>
      </c>
      <c r="AY52" s="136">
        <f t="shared" si="47"/>
        <v>0</v>
      </c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</sheetData>
  <mergeCells count="2">
    <mergeCell ref="A1:A2"/>
    <mergeCell ref="B1:B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P68"/>
  <sheetViews>
    <sheetView showGridLines="0" workbookViewId="0" topLeftCell="A1">
      <selection activeCell="K41" sqref="K41"/>
    </sheetView>
  </sheetViews>
  <sheetFormatPr defaultColWidth="9.140625" defaultRowHeight="12.75"/>
  <cols>
    <col min="1" max="11" width="11.421875" style="226" customWidth="1"/>
    <col min="12" max="12" width="11.421875" style="227" customWidth="1"/>
    <col min="13" max="13" width="3.7109375" style="226" customWidth="1"/>
    <col min="14" max="16384" width="11.421875" style="226" customWidth="1"/>
  </cols>
  <sheetData>
    <row r="1" spans="1:3" ht="12.75">
      <c r="A1" s="224" t="s">
        <v>213</v>
      </c>
      <c r="B1" s="225"/>
      <c r="C1" s="225"/>
    </row>
    <row r="2" spans="1:3" ht="12.75">
      <c r="A2" s="228"/>
      <c r="B2" s="229"/>
      <c r="C2" s="229"/>
    </row>
    <row r="3" spans="1:3" ht="12.75">
      <c r="A3" s="228"/>
      <c r="B3" s="229"/>
      <c r="C3" s="229"/>
    </row>
    <row r="4" spans="1:3" ht="12.75">
      <c r="A4" s="228"/>
      <c r="B4" s="229"/>
      <c r="C4" s="229"/>
    </row>
    <row r="7" spans="12:13" ht="12.75">
      <c r="L7" s="230"/>
      <c r="M7" s="231"/>
    </row>
    <row r="8" spans="12:16" ht="12.75">
      <c r="L8" s="230" t="s">
        <v>214</v>
      </c>
      <c r="M8" s="231"/>
      <c r="N8" s="231" t="s">
        <v>215</v>
      </c>
      <c r="O8" s="231" t="s">
        <v>216</v>
      </c>
      <c r="P8" s="231" t="s">
        <v>217</v>
      </c>
    </row>
    <row r="9" spans="12:15" ht="12.75">
      <c r="L9" s="227">
        <v>1</v>
      </c>
      <c r="M9" s="232"/>
      <c r="N9" s="226" t="s">
        <v>218</v>
      </c>
      <c r="O9" s="233" t="s">
        <v>219</v>
      </c>
    </row>
    <row r="10" spans="13:16" ht="12.75">
      <c r="M10" s="232"/>
      <c r="P10" s="233" t="s">
        <v>220</v>
      </c>
    </row>
    <row r="11" spans="13:16" ht="12.75">
      <c r="M11" s="232"/>
      <c r="P11" s="233" t="s">
        <v>221</v>
      </c>
    </row>
    <row r="12" spans="13:16" ht="12.75">
      <c r="M12" s="232"/>
      <c r="P12" s="233" t="s">
        <v>222</v>
      </c>
    </row>
    <row r="13" spans="13:16" ht="12.75">
      <c r="M13" s="232"/>
      <c r="P13" s="233" t="s">
        <v>223</v>
      </c>
    </row>
    <row r="14" spans="12:15" ht="12.75">
      <c r="L14" s="227">
        <v>2</v>
      </c>
      <c r="M14" s="232"/>
      <c r="N14" s="226" t="s">
        <v>224</v>
      </c>
      <c r="O14" s="233" t="s">
        <v>219</v>
      </c>
    </row>
    <row r="15" spans="13:16" ht="12.75">
      <c r="M15" s="232"/>
      <c r="P15" s="233" t="s">
        <v>220</v>
      </c>
    </row>
    <row r="16" spans="13:16" ht="12.75">
      <c r="M16" s="232"/>
      <c r="P16" s="233" t="s">
        <v>221</v>
      </c>
    </row>
    <row r="17" spans="13:16" ht="12.75">
      <c r="M17" s="232"/>
      <c r="P17" s="233" t="s">
        <v>222</v>
      </c>
    </row>
    <row r="18" spans="13:16" ht="12.75">
      <c r="M18" s="232"/>
      <c r="P18" s="233" t="s">
        <v>223</v>
      </c>
    </row>
    <row r="19" spans="12:15" ht="12.75">
      <c r="L19" s="227">
        <v>3</v>
      </c>
      <c r="M19" s="232"/>
      <c r="N19" s="226" t="s">
        <v>225</v>
      </c>
      <c r="O19" s="233" t="s">
        <v>219</v>
      </c>
    </row>
    <row r="20" spans="13:16" ht="12.75">
      <c r="M20" s="232"/>
      <c r="P20" s="233" t="s">
        <v>220</v>
      </c>
    </row>
    <row r="21" spans="13:16" ht="12.75">
      <c r="M21" s="232"/>
      <c r="P21" s="233" t="s">
        <v>221</v>
      </c>
    </row>
    <row r="22" spans="13:16" ht="12.75">
      <c r="M22" s="232"/>
      <c r="P22" s="233" t="s">
        <v>222</v>
      </c>
    </row>
    <row r="23" spans="13:16" ht="12.75">
      <c r="M23" s="232"/>
      <c r="P23" s="233" t="s">
        <v>223</v>
      </c>
    </row>
    <row r="24" spans="12:15" ht="12.75">
      <c r="L24" s="227">
        <v>4</v>
      </c>
      <c r="M24" s="232"/>
      <c r="N24" s="226" t="s">
        <v>226</v>
      </c>
      <c r="O24" s="233" t="s">
        <v>219</v>
      </c>
    </row>
    <row r="25" spans="13:16" ht="12.75">
      <c r="M25" s="232"/>
      <c r="P25" s="233" t="s">
        <v>220</v>
      </c>
    </row>
    <row r="26" spans="13:16" ht="12.75">
      <c r="M26" s="232"/>
      <c r="P26" s="233" t="s">
        <v>221</v>
      </c>
    </row>
    <row r="27" spans="13:16" ht="12.75">
      <c r="M27" s="232"/>
      <c r="P27" s="233" t="s">
        <v>222</v>
      </c>
    </row>
    <row r="28" spans="13:16" ht="12.75">
      <c r="M28" s="232"/>
      <c r="P28" s="233" t="s">
        <v>223</v>
      </c>
    </row>
    <row r="29" spans="12:15" ht="12.75">
      <c r="L29" s="227">
        <v>5</v>
      </c>
      <c r="M29" s="232"/>
      <c r="N29" s="226" t="s">
        <v>227</v>
      </c>
      <c r="O29" s="233" t="s">
        <v>219</v>
      </c>
    </row>
    <row r="30" spans="13:16" ht="12.75">
      <c r="M30" s="232"/>
      <c r="P30" s="233" t="s">
        <v>220</v>
      </c>
    </row>
    <row r="31" spans="13:16" ht="12.75">
      <c r="M31" s="232"/>
      <c r="P31" s="233" t="s">
        <v>221</v>
      </c>
    </row>
    <row r="32" spans="13:16" ht="12.75">
      <c r="M32" s="232"/>
      <c r="P32" s="233" t="s">
        <v>222</v>
      </c>
    </row>
    <row r="33" spans="13:16" ht="12.75">
      <c r="M33" s="232"/>
      <c r="P33" s="233" t="s">
        <v>223</v>
      </c>
    </row>
    <row r="34" spans="12:15" ht="12.75">
      <c r="L34" s="227">
        <v>6</v>
      </c>
      <c r="M34" s="232"/>
      <c r="N34" s="226" t="s">
        <v>228</v>
      </c>
      <c r="O34" s="233" t="s">
        <v>219</v>
      </c>
    </row>
    <row r="35" spans="13:16" ht="12.75">
      <c r="M35" s="232"/>
      <c r="P35" s="233" t="s">
        <v>220</v>
      </c>
    </row>
    <row r="36" spans="13:16" ht="12.75">
      <c r="M36" s="232"/>
      <c r="P36" s="233" t="s">
        <v>221</v>
      </c>
    </row>
    <row r="37" spans="13:16" ht="12.75">
      <c r="M37" s="232"/>
      <c r="P37" s="233" t="s">
        <v>222</v>
      </c>
    </row>
    <row r="38" spans="13:16" ht="12.75">
      <c r="M38" s="232"/>
      <c r="P38" s="233" t="s">
        <v>223</v>
      </c>
    </row>
    <row r="39" spans="12:15" ht="12.75">
      <c r="L39" s="227">
        <v>7</v>
      </c>
      <c r="M39" s="232"/>
      <c r="N39" s="226" t="s">
        <v>229</v>
      </c>
      <c r="O39" s="233" t="s">
        <v>219</v>
      </c>
    </row>
    <row r="40" spans="13:16" ht="12.75">
      <c r="M40" s="232"/>
      <c r="O40" s="233"/>
      <c r="P40" s="233" t="s">
        <v>230</v>
      </c>
    </row>
    <row r="41" spans="13:16" ht="12.75">
      <c r="M41" s="232"/>
      <c r="O41" s="233"/>
      <c r="P41" s="233" t="s">
        <v>231</v>
      </c>
    </row>
    <row r="42" spans="10:16" ht="12.75">
      <c r="J42" s="233"/>
      <c r="M42" s="232"/>
      <c r="O42" s="233"/>
      <c r="P42" s="233" t="s">
        <v>232</v>
      </c>
    </row>
    <row r="43" spans="10:16" ht="12.75">
      <c r="J43" s="233"/>
      <c r="M43" s="232"/>
      <c r="O43" s="233"/>
      <c r="P43" s="233" t="s">
        <v>223</v>
      </c>
    </row>
    <row r="44" spans="10:15" ht="12.75">
      <c r="J44" s="233"/>
      <c r="L44" s="227">
        <v>8</v>
      </c>
      <c r="M44" s="232"/>
      <c r="N44" s="226" t="s">
        <v>233</v>
      </c>
      <c r="O44" s="233" t="s">
        <v>219</v>
      </c>
    </row>
    <row r="45" spans="10:16" ht="12.75">
      <c r="J45" s="233"/>
      <c r="M45" s="232"/>
      <c r="O45" s="233"/>
      <c r="P45" s="233" t="s">
        <v>230</v>
      </c>
    </row>
    <row r="46" spans="13:16" ht="12.75">
      <c r="M46" s="232"/>
      <c r="O46" s="233"/>
      <c r="P46" s="233" t="s">
        <v>231</v>
      </c>
    </row>
    <row r="47" spans="13:16" ht="12.75">
      <c r="M47" s="232"/>
      <c r="O47" s="233"/>
      <c r="P47" s="233" t="s">
        <v>232</v>
      </c>
    </row>
    <row r="48" spans="13:16" ht="12.75">
      <c r="M48" s="232"/>
      <c r="O48" s="233"/>
      <c r="P48" s="233" t="s">
        <v>223</v>
      </c>
    </row>
    <row r="49" spans="12:15" ht="12.75">
      <c r="L49" s="227">
        <v>9</v>
      </c>
      <c r="M49" s="232"/>
      <c r="N49" s="226" t="s">
        <v>234</v>
      </c>
      <c r="O49" s="233" t="s">
        <v>235</v>
      </c>
    </row>
    <row r="50" ht="12.75">
      <c r="P50" s="233" t="s">
        <v>236</v>
      </c>
    </row>
    <row r="51" ht="12.75">
      <c r="P51" s="233" t="s">
        <v>237</v>
      </c>
    </row>
    <row r="52" ht="12.75">
      <c r="P52" s="233" t="s">
        <v>238</v>
      </c>
    </row>
    <row r="53" ht="12.75">
      <c r="P53" s="233" t="s">
        <v>223</v>
      </c>
    </row>
    <row r="54" spans="12:15" ht="12.75">
      <c r="L54" s="227">
        <v>10</v>
      </c>
      <c r="M54" s="232"/>
      <c r="N54" s="226" t="s">
        <v>239</v>
      </c>
      <c r="O54" s="233" t="s">
        <v>235</v>
      </c>
    </row>
    <row r="55" ht="12.75">
      <c r="P55" s="233" t="s">
        <v>236</v>
      </c>
    </row>
    <row r="56" ht="12.75">
      <c r="P56" s="233" t="s">
        <v>237</v>
      </c>
    </row>
    <row r="57" ht="12.75">
      <c r="P57" s="233" t="s">
        <v>238</v>
      </c>
    </row>
    <row r="58" ht="12.75">
      <c r="P58" s="233" t="s">
        <v>223</v>
      </c>
    </row>
    <row r="59" spans="12:15" ht="12.75">
      <c r="L59" s="227">
        <v>11</v>
      </c>
      <c r="M59" s="232"/>
      <c r="N59" s="226" t="s">
        <v>240</v>
      </c>
      <c r="O59" s="233" t="s">
        <v>235</v>
      </c>
    </row>
    <row r="60" ht="12.75">
      <c r="P60" s="233" t="s">
        <v>236</v>
      </c>
    </row>
    <row r="61" ht="12.75">
      <c r="P61" s="233" t="s">
        <v>237</v>
      </c>
    </row>
    <row r="62" ht="12.75">
      <c r="P62" s="233" t="s">
        <v>238</v>
      </c>
    </row>
    <row r="63" ht="12.75">
      <c r="P63" s="233" t="s">
        <v>223</v>
      </c>
    </row>
    <row r="64" spans="12:15" ht="12.75">
      <c r="L64" s="227">
        <v>12</v>
      </c>
      <c r="M64" s="232"/>
      <c r="N64" s="226" t="s">
        <v>241</v>
      </c>
      <c r="O64" s="233" t="s">
        <v>235</v>
      </c>
    </row>
    <row r="65" ht="12.75">
      <c r="P65" s="233" t="s">
        <v>236</v>
      </c>
    </row>
    <row r="66" ht="12.75">
      <c r="P66" s="233" t="s">
        <v>237</v>
      </c>
    </row>
    <row r="67" ht="12.75">
      <c r="P67" s="233" t="s">
        <v>238</v>
      </c>
    </row>
    <row r="68" ht="12.75">
      <c r="P68" s="233" t="s">
        <v>223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ORNATO</dc:creator>
  <cp:keywords/>
  <dc:description/>
  <cp:lastModifiedBy>ANA</cp:lastModifiedBy>
  <dcterms:created xsi:type="dcterms:W3CDTF">2007-04-27T15:18:00Z</dcterms:created>
  <dcterms:modified xsi:type="dcterms:W3CDTF">2007-05-07T15:00:18Z</dcterms:modified>
  <cp:category/>
  <cp:version/>
  <cp:contentType/>
  <cp:contentStatus/>
</cp:coreProperties>
</file>